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RubyCrowhurst\Downloads\"/>
    </mc:Choice>
  </mc:AlternateContent>
  <xr:revisionPtr revIDLastSave="0" documentId="8_{8EDA1893-4BAA-4925-9D9B-D8EB81681FD2}" xr6:coauthVersionLast="47" xr6:coauthVersionMax="47" xr10:uidLastSave="{00000000-0000-0000-0000-000000000000}"/>
  <bookViews>
    <workbookView xWindow="28680" yWindow="-120" windowWidth="29040" windowHeight="15720" tabRatio="539" firstSheet="2" xr2:uid="{00000000-000D-0000-FFFF-FFFF00000000}"/>
  </bookViews>
  <sheets>
    <sheet name="Cover_sheet" sheetId="1" r:id="rId1"/>
    <sheet name="Table_of_contents" sheetId="2" r:id="rId2"/>
    <sheet name="1" sheetId="3" r:id="rId3"/>
    <sheet name="2" sheetId="4" r:id="rId4"/>
    <sheet name="3" sheetId="5" r:id="rId5"/>
    <sheet name="4" sheetId="6" r:id="rId6"/>
    <sheet name="5" sheetId="7" r:id="rId7"/>
    <sheet name="6" sheetId="8" r:id="rId8"/>
    <sheet name="7" sheetId="9" r:id="rId9"/>
    <sheet name="8"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0" l="1"/>
  <c r="G10" i="10"/>
  <c r="F10" i="10"/>
  <c r="E10" i="10"/>
  <c r="D10" i="10"/>
  <c r="C10" i="10"/>
  <c r="H18" i="9"/>
  <c r="G18" i="9"/>
  <c r="F18" i="9"/>
  <c r="E18" i="9"/>
  <c r="D18" i="9"/>
  <c r="C18" i="9"/>
  <c r="H20" i="8"/>
  <c r="G20" i="8"/>
  <c r="F20" i="8"/>
  <c r="E20" i="8"/>
  <c r="D20" i="8"/>
  <c r="C20" i="8"/>
</calcChain>
</file>

<file path=xl/sharedStrings.xml><?xml version="1.0" encoding="utf-8"?>
<sst xmlns="http://schemas.openxmlformats.org/spreadsheetml/2006/main" count="309" uniqueCount="192">
  <si>
    <t>Biodiversity Duty: Biodiversity Net Gain Information</t>
  </si>
  <si>
    <t>Brighton &amp; Hove City Council</t>
  </si>
  <si>
    <t>Reporting period covers 12 February 2024 to 1 January 2026</t>
  </si>
  <si>
    <t>The council requires a net gain % of 10%</t>
  </si>
  <si>
    <t>Table of Contents</t>
  </si>
  <si>
    <t>This spreadsheet contains 8 worksheets.</t>
  </si>
  <si>
    <t>Worksheet 1 covers information about the number of eligible planning permissions granted under the Town and Country Planning Act 1990 requiring biodiversity net gain</t>
  </si>
  <si>
    <t>Worksheet 2 covers the overall expected gains and losses from biodiversity gain plans approved during the reporting period</t>
  </si>
  <si>
    <t>Worksheet 3 covers the number of biodiversity gain plans approved during the reporting period that impact irreplaceable habitat</t>
  </si>
  <si>
    <t>Worksheet 4 covers the number of biodiversity gain sites and biodiversity units delivered</t>
  </si>
  <si>
    <t>Worksheet 5 covers a summary of whether approved development is meeting its monitoring requirements</t>
  </si>
  <si>
    <t xml:space="preserve">Worksheet 6 covers the composition of gains split by area habitat type </t>
  </si>
  <si>
    <t xml:space="preserve">Worksheet 7 covers the composition of gains split by hedgerow and line of trees type </t>
  </si>
  <si>
    <t xml:space="preserve">Worksheet 8 covers the composition of gains split by watercourse type </t>
  </si>
  <si>
    <t>Eligible planning permissions granted under the Town and Country Planning Act 1990 requiring biodiversity net gain</t>
  </si>
  <si>
    <t xml:space="preserve">This information can be manually collected from approved biodiversity gain plans or statutory metrics if you are not using a software package </t>
  </si>
  <si>
    <t xml:space="preserve">This worksheet contains one table. </t>
  </si>
  <si>
    <t>This is Table 1.</t>
  </si>
  <si>
    <t>ID</t>
  </si>
  <si>
    <t>Consented applications requiring net gains</t>
  </si>
  <si>
    <t>Number</t>
  </si>
  <si>
    <t>Proportion</t>
  </si>
  <si>
    <t>A</t>
  </si>
  <si>
    <t>Total number of planning permissions granted that require biodiversity net gain in the reporting period</t>
  </si>
  <si>
    <t>not applicable</t>
  </si>
  <si>
    <t>B</t>
  </si>
  <si>
    <t>Total number of  planning permissions granted in the reporting period where an exemption to the biodiversity net gain condition applies</t>
  </si>
  <si>
    <t>C</t>
  </si>
  <si>
    <t>Total number of biodiversity gain plans approved in the reporting period</t>
  </si>
  <si>
    <t>D</t>
  </si>
  <si>
    <t>Total number of biodiversity gain plans approved in the reporting period securing BNG through on-site units only</t>
  </si>
  <si>
    <t>E</t>
  </si>
  <si>
    <t>Total number of biodiversity gain plans approved in the reporting period securing BNG through off-site units only</t>
  </si>
  <si>
    <t>F</t>
  </si>
  <si>
    <t>Total number of biodiversity gain plans approved in the reporting period securing BNG through statutory credits only</t>
  </si>
  <si>
    <t>G</t>
  </si>
  <si>
    <t>Total number of biodiversity gain plans approved in the reporting period securing BNG through a combination of on-site and off-site units</t>
  </si>
  <si>
    <t>H</t>
  </si>
  <si>
    <t>Total number of biodiversity gain plans approved in the reporting period securing BNG through a combination of on-site units and statutory credits</t>
  </si>
  <si>
    <t>I</t>
  </si>
  <si>
    <t>Total number of biodiversity gain plans approved in the reporting period securing BNG through a combination of off-site units and statutory credits</t>
  </si>
  <si>
    <t>J</t>
  </si>
  <si>
    <t>Total number of biodiversity gain plans approved in the reporting period securing BNG through a combination of on-site, off-site units and statutory credits</t>
  </si>
  <si>
    <t>Guidance - where to find/how to calculate the data</t>
  </si>
  <si>
    <t>Biodiversity Gain Plan, question 4.6. For proportion divide the number by Table 1, Line C. Expressed as a percentage</t>
  </si>
  <si>
    <t>Biodiversity Gain Plan, question 4.11. For proportion divide the number by Table 1, Line C. Expressed as a percentage</t>
  </si>
  <si>
    <t>Biodiversity Gain Plan, question 4.6 and 4.11. For proportion divide the number by Table 1, Line C. Expressed as a percentage</t>
  </si>
  <si>
    <t>Overall expected gains and losses across all biodiversity gain plans approved in the reporting period</t>
  </si>
  <si>
    <t>This is Table 2.</t>
  </si>
  <si>
    <t>Overall expected gains and losses</t>
  </si>
  <si>
    <t>Area Habitats</t>
  </si>
  <si>
    <t>Hedgerows</t>
  </si>
  <si>
    <t>Watercourses</t>
  </si>
  <si>
    <t>Total</t>
  </si>
  <si>
    <t>Total number of pre-development biodiversity units approved on-site broken down by area/hedgerow/watercourse</t>
  </si>
  <si>
    <t>Total number of post-development biodiversity units approved on-site broken down by area/hedgerow/watercourse</t>
  </si>
  <si>
    <t>Total net unit change in biodiversity units, on-site broken down by area/hedgerow/watercourse</t>
  </si>
  <si>
    <t>Average percentage (%) change in biodiversity units, on-site</t>
  </si>
  <si>
    <t>Total number of baseline biodiversity units approved off-site broken down by area/hedgerow/watercourse</t>
  </si>
  <si>
    <t>Total number of post-intervention biodiversity units approved off-site broken down by area/hedgerow/watercourse</t>
  </si>
  <si>
    <t>Total net unit change in biodiversity units, off-site broken down by area/hedgerow/watercourse</t>
  </si>
  <si>
    <t>Average percentage (%) change in biodiversity units, off-site</t>
  </si>
  <si>
    <t>Total number of biodiversity units offset using statutory credits broken down by area/hedgerow/watercourse</t>
  </si>
  <si>
    <t>Total net unit change in biodiversity units (including any units offset using credits)</t>
  </si>
  <si>
    <t>K</t>
  </si>
  <si>
    <t>Average percentage (%) change (including statutory credits)</t>
  </si>
  <si>
    <t>Biodiversity Gain Plan, total 6.3 across all biodiversity gain plans approved in the reporting period</t>
  </si>
  <si>
    <t>Biodiversity Gain Plan, total 6.4 across all biodiversity gain plans approved in the reporting period</t>
  </si>
  <si>
    <t>Biodiversity Gain Plan, total 6.5 number of area/hedgerow/watercourse units across all biodiversity gain plans approved in the reporting period</t>
  </si>
  <si>
    <t>Table 2, line C divided by Table 2, line A expressed as a percentage</t>
  </si>
  <si>
    <t>Biodiversity Gain Plan, total 7.4 across all biodiversity gain plans approved in the reporting period</t>
  </si>
  <si>
    <t>Biodiversity Gain Plan, total 7.5 across all biodiversity gain plans approved in the reporting period</t>
  </si>
  <si>
    <t>Biodiversity Gain Plan, total 7.6 number of area/habitat/watercourse units across all biodiversity gain plans approved in the reporting period</t>
  </si>
  <si>
    <t>Table 2, line G divided by Table 2 line E, expressed as a percentage</t>
  </si>
  <si>
    <t>Biodiversity Gain Plan, total 8.2 across all biodiversity gain plans approved in the reporting period</t>
  </si>
  <si>
    <t>Sum of Table 2 line C+G+I</t>
  </si>
  <si>
    <t>Table 2 line J divided by the sum of Table 2 line A+E, expressed as a percentage</t>
  </si>
  <si>
    <t>Impact on Irreplaceable Habitat</t>
  </si>
  <si>
    <t>This is Table 3</t>
  </si>
  <si>
    <t>Impact on irreplaceable habitat</t>
  </si>
  <si>
    <t>Total number of biodiversity gain plans approved in the reporting period where the on-site change negatively impacts irreplaceable habitats</t>
  </si>
  <si>
    <t xml:space="preserve">The number of applications selecting 'yes' on biodiversity gain plan 5.1. For proportion divide by Table 1 line C, expressed as a percentage </t>
  </si>
  <si>
    <t xml:space="preserve">Location of off-site biodiversity units </t>
  </si>
  <si>
    <t>This worksheet contains one table.</t>
  </si>
  <si>
    <t>This is Table 4</t>
  </si>
  <si>
    <t>Location of off-site biodiversity units</t>
  </si>
  <si>
    <t xml:space="preserve">Total </t>
  </si>
  <si>
    <t xml:space="preserve">Number of off-site biodiversity units located inside LPA boundary or NCA of impact site.  </t>
  </si>
  <si>
    <t>Number of off-site biodiversity units located outside LPA or NCA of impact site, but in neighbouring LPA or NCA</t>
  </si>
  <si>
    <t>Number of off-site biodiversity units located outside of LPA or NCA of impact site and neighbouring LPA or NCA</t>
  </si>
  <si>
    <t>For 'Total' sum number of off-site biodiversity units in each category for all biodiversity gain plans approved in the reporting period where off-site gains have been used. Category found in 'Off-site Habitat Baseline Tab', Number of biodiversity units found in 'Off-site gain site summary' tab</t>
  </si>
  <si>
    <t>For 'Proportion (%)' should be calculated as such: ((Total (Column C) / (sum of totals in column C)) x 100)</t>
  </si>
  <si>
    <t>Results of monitoring biodiversity gains</t>
  </si>
  <si>
    <t xml:space="preserve">This worksheet contains two tables. </t>
  </si>
  <si>
    <t>This is Table 5</t>
  </si>
  <si>
    <t>Results of monitoring biodiversity gains where the LPA is part of the legal agreement</t>
  </si>
  <si>
    <t>Proportion (%)</t>
  </si>
  <si>
    <t>Number of applications with approved biodiversity gain plans including the delivery of 'significant' on-site gains</t>
  </si>
  <si>
    <t xml:space="preserve">Number of applications with approved biodiversity gain plans that are meeting monitoring requirements and habitat delivery expectations for 'significant' on-site gains </t>
  </si>
  <si>
    <t xml:space="preserve">Number of applications with approved biodiversity gain plans that are meeting monitoring requirements but not meeting habitat delivery expectations for 'significant' on-site gains </t>
  </si>
  <si>
    <t xml:space="preserve">Number of applications with approved biodiversity gain plans that are failing to meet monitoring requirements for 'significant' on-site gains </t>
  </si>
  <si>
    <t xml:space="preserve">Number of applications with approved biodiversity gain plans where the status of monitoring requirements is unknown for 'significant' on-site gains </t>
  </si>
  <si>
    <t xml:space="preserve">Number of applications with approved biodiversity gain plans including the delivery of off-site gains, where the LPA are responsible for monitoring. </t>
  </si>
  <si>
    <t>Number of applications with approved biodiversity gain plans that are meeting monitoring requirements and habitat delivery expectations for offsite gains where the LPA is responsible for monitoring</t>
  </si>
  <si>
    <t>Number of applications with approved biodiversity gain plans that are meeting monitoring requirements but not meeting habitat delivery expectations  for offsite gains where the LPA is responsible for monitoring</t>
  </si>
  <si>
    <t>Number of applications with approved biodiversity gain plans that are failing to meet monitoring requirements for offsite gains where the LPA is responsible for monitoring</t>
  </si>
  <si>
    <t>Number of applications with approved biodiversity gain plans where the status of monitoring requirements is unknown for offsite gains where the LPA is responsible for monitoring</t>
  </si>
  <si>
    <t xml:space="preserve">ID </t>
  </si>
  <si>
    <t xml:space="preserve">Enforcement actions taken in the reporting period </t>
  </si>
  <si>
    <t>L</t>
  </si>
  <si>
    <t xml:space="preserve">Number of enforcement actions taken during the reporting period associated with Biodiversity Net Gain policy </t>
  </si>
  <si>
    <t xml:space="preserve">Tracking monitoring of biodiversity gains </t>
  </si>
  <si>
    <t xml:space="preserve">Free Text </t>
  </si>
  <si>
    <t xml:space="preserve">K </t>
  </si>
  <si>
    <t>Please describe how you have collected information on monitoring (e.g., use of digital software to collect and analyse monitoring data/ manual checking of monitoring reports/ internal monitoring system etc.</t>
  </si>
  <si>
    <t>We collect Biodiversity Net Gain monitoring information through a combination of digital systems and internal checks. The main tool we use is the BNG module from Exacom, which allows us to upload and track data directly from the BNG Metric spreadsheets (statutory and small site). This system stores all metric scores, habitat information, delivery milestones, and habitat management and monitoring plans in one place, and supports regular monitoring at set intervals. Officers carry out manual checks of any supporting monitoring reports submitted by applicants or land managers. Information is reviewed internally to make sure it's complete, accurate, and matches the requirements set out in the biodiversity gain plan. This combined approach helps us maintain a clear and reliable record of BNG commitments and progress.</t>
  </si>
  <si>
    <t>Proportion (%) should be calculated as such: ((Total (Table 5a) / Total number of biodiversity gain plans approved in the reporting period (Table 1, line C)) x 100)</t>
  </si>
  <si>
    <t>Composition of biodiversity gains - areas</t>
  </si>
  <si>
    <t>This is Table 6</t>
  </si>
  <si>
    <t>Habitat Type - Area</t>
  </si>
  <si>
    <t xml:space="preserve">Total biodiversity units at baseline </t>
  </si>
  <si>
    <t>Total hectares at baseline</t>
  </si>
  <si>
    <t>Total biodiversity units post - development</t>
  </si>
  <si>
    <t>Total hectares post - development</t>
  </si>
  <si>
    <t>Net change in biodiversity units</t>
  </si>
  <si>
    <t>Net change in hectares</t>
  </si>
  <si>
    <t>Cropland</t>
  </si>
  <si>
    <t xml:space="preserve">Grassland </t>
  </si>
  <si>
    <t xml:space="preserve">Heathland and Scrub </t>
  </si>
  <si>
    <t>Lakes</t>
  </si>
  <si>
    <t xml:space="preserve">Sparsely Vegetated Land </t>
  </si>
  <si>
    <t xml:space="preserve">Urban </t>
  </si>
  <si>
    <t>Wetland</t>
  </si>
  <si>
    <t xml:space="preserve">Woodland and Forest </t>
  </si>
  <si>
    <t xml:space="preserve">Intertidal sediment </t>
  </si>
  <si>
    <t>Coastal Saltmarsh</t>
  </si>
  <si>
    <t xml:space="preserve">Rocky Shore </t>
  </si>
  <si>
    <t xml:space="preserve">Coastal Lagoons </t>
  </si>
  <si>
    <t>M</t>
  </si>
  <si>
    <t>Intertidal Hard Structures</t>
  </si>
  <si>
    <t>N</t>
  </si>
  <si>
    <t xml:space="preserve">Watercourse footprint </t>
  </si>
  <si>
    <t>O</t>
  </si>
  <si>
    <t xml:space="preserve">Individual Trees </t>
  </si>
  <si>
    <t>For 'Total biodiversity units at baseline' column, see column D, rows 78-92 of Metric's 'Detailed Results' tab. Total these across all metrics from the reporting period.</t>
  </si>
  <si>
    <t>For 'Total hectares at baseline' column, see column C, rows 78-92 of Metric's 'Detailed Results' tab. Total these across all metrics from the reporting period.</t>
  </si>
  <si>
    <t>For 'Total biodiversity units post-development' column, see column F, rows 78-92 of Metric's 'Detailed Results' tab. Total these across all metrics from the reporting period.</t>
  </si>
  <si>
    <t>For 'Total hectares post-development' column, see column E, rows 78-92 of Metric's 'Detailed Results' tab. Total these across all metrics from the reporting period.</t>
  </si>
  <si>
    <t>For 'Net change in biodiversity units' column, calculate by deducting 'Total biodiversity units at baseline' from 'Total biodiversity units post-development'.</t>
  </si>
  <si>
    <t>For 'Net change hectares' column, calculate by deducting 'Total hectares at baseline' from 'Total hectares post-development'.</t>
  </si>
  <si>
    <t>Composition of biodiversity gains - hedgerows and lines of trees</t>
  </si>
  <si>
    <t>This is Table 7</t>
  </si>
  <si>
    <t>Habitat type - hedgerows and lines of trees</t>
  </si>
  <si>
    <t>Total biodiversity units at baseline</t>
  </si>
  <si>
    <t>Total kilometres at baseline</t>
  </si>
  <si>
    <t>Total kilometres post - development</t>
  </si>
  <si>
    <t>Net change in kilometres</t>
  </si>
  <si>
    <t xml:space="preserve">Species-rich native hedgerow with trees - associated with bank or ditch </t>
  </si>
  <si>
    <t xml:space="preserve">Species-rich native hedgerow with trees </t>
  </si>
  <si>
    <t xml:space="preserve">Species-rich native hedgerow - associated with bank or ditch </t>
  </si>
  <si>
    <t xml:space="preserve">Native hedgerow with trees - associated with bank or ditch </t>
  </si>
  <si>
    <t xml:space="preserve">Species -rich native hedgerow </t>
  </si>
  <si>
    <t xml:space="preserve">Native hedgerow - associated with bank or ditch </t>
  </si>
  <si>
    <t xml:space="preserve">Native hedgerow with trees </t>
  </si>
  <si>
    <t xml:space="preserve">Ecologically valuable line of trees </t>
  </si>
  <si>
    <t xml:space="preserve">Ecologically valuable line of trees - associated with bank or ditch </t>
  </si>
  <si>
    <t xml:space="preserve">Native hedgerow </t>
  </si>
  <si>
    <t xml:space="preserve">Line of trees </t>
  </si>
  <si>
    <t>Line of trees associated with bank or ditch</t>
  </si>
  <si>
    <t>Non-native and ornamental hedgerow</t>
  </si>
  <si>
    <t>For 'Total biodiversity units at baseline' column, see column D, rows 140-152 of Metric's 'Detailed Results' tab. Total these across all metrics from the reporting period.</t>
  </si>
  <si>
    <t>For 'Total kilometres at baseline' column, see column C, rows 140-152 of Metric's 'Detailed Results' tab. Total these across all metrics from the reporting period.</t>
  </si>
  <si>
    <t>For 'Total biodiversity units post-development' column, see column F, rows 140-152 of Metric's 'Detailed Results' tab. Total these across all metrics from the reporting period.</t>
  </si>
  <si>
    <t>For 'Total kilometres post-development' column, see column E, rows 140-152 of Metric's 'Detailed Results' tab. Total these across all metrics from the reporting period.</t>
  </si>
  <si>
    <t>For 'Net change in kilometres' column, calculate by deducting 'Total kilometres at baseline' from 'Total kilometres post-development'.</t>
  </si>
  <si>
    <t>Composition of biodiversity gains - watercourses</t>
  </si>
  <si>
    <t>This is Table 8</t>
  </si>
  <si>
    <t>Habitat type - watercourse</t>
  </si>
  <si>
    <t>Total kilometers at baseline</t>
  </si>
  <si>
    <t>Total kilometers post - development</t>
  </si>
  <si>
    <t>Net change in kilometers</t>
  </si>
  <si>
    <t>Priority Habitat</t>
  </si>
  <si>
    <t xml:space="preserve">Other Rivers and Streams </t>
  </si>
  <si>
    <t xml:space="preserve">Ditches </t>
  </si>
  <si>
    <t xml:space="preserve">Canals </t>
  </si>
  <si>
    <t>Culverts</t>
  </si>
  <si>
    <t>For 'Total biodiversity units at baseline' column, see column D, rows 203-207 of Metric's 'Detailed Results' tab. Total these across all metrics from the reporting period.</t>
  </si>
  <si>
    <t>For 'Total kilometers at baseline' column, see column C, rows 203-207 of Metric's 'Detailed Results' tab. Total these across all metrics from the reporting period.</t>
  </si>
  <si>
    <t>For 'Total biodiversity units post-development' column, see column F, rows 203-207 of Metric's 'Detailed Results' tab. Total these across all metrics from the reporting period.</t>
  </si>
  <si>
    <t>For 'Total kilometers post-development' column, see column E, rows 203-207 of Metric's 'Detailed Results' tab. Total these across all metrics from the reporting period.</t>
  </si>
  <si>
    <t>For 'Net change biodiversity units' column, calculate by deducting 'Total biodiversity units at baseline' from 'Total biodiversity units post-development'.</t>
  </si>
  <si>
    <t>For 'Net change in kilometers' column, calculate by deducting 'Total kilometers at baseline' from 'Total kilometers post-development'.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</si>
</sst>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amily val="2"/>
    </font>
    <font>
      <sz val="11"/>
      <color theme="1"/>
      <name val="Calibri"/>
      <family val="2"/>
      <scheme val="minor"/>
    </font>
    <font>
      <sz val="11"/>
      <name val="Calibri"/>
      <family val="2"/>
      <scheme val="minor"/>
    </font>
    <font>
      <sz val="12"/>
      <name val="Arial"/>
      <family val="2"/>
    </font>
    <font>
      <b/>
      <sz val="16"/>
      <name val="Arial"/>
      <family val="2"/>
    </font>
    <font>
      <sz val="11"/>
      <name val="Arial"/>
      <family val="2"/>
    </font>
    <font>
      <b/>
      <sz val="12"/>
      <name val="Arial"/>
      <family val="2"/>
    </font>
    <font>
      <sz val="12"/>
      <color rgb="FFFF0000"/>
      <name val="Arial"/>
      <family val="2"/>
    </font>
    <font>
      <b/>
      <sz val="11"/>
      <name val="Arial"/>
      <family val="2"/>
    </font>
    <font>
      <sz val="12"/>
      <color rgb="FF000000"/>
      <name val="Arial"/>
      <family val="2"/>
    </font>
    <font>
      <b/>
      <sz val="12"/>
      <color theme="1"/>
      <name val="Arial"/>
      <family val="2"/>
    </font>
    <font>
      <sz val="16"/>
      <color theme="1"/>
      <name val="Arial"/>
      <family val="2"/>
    </font>
    <font>
      <b/>
      <sz val="16"/>
      <color rgb="FF000000"/>
      <name val="Arial"/>
      <family val="2"/>
    </font>
    <font>
      <b/>
      <sz val="12"/>
      <color rgb="FF000000"/>
      <name val="Arial"/>
      <family val="2"/>
    </font>
    <font>
      <sz val="12"/>
      <color rgb="FF00B050"/>
      <name val="Arial"/>
      <family val="2"/>
    </font>
    <font>
      <sz val="12"/>
      <color theme="1"/>
      <name val="Arial"/>
      <family val="2"/>
    </font>
    <font>
      <sz val="16"/>
      <color rgb="FF000000"/>
      <name val="Arial"/>
      <family val="2"/>
    </font>
    <font>
      <b/>
      <sz val="16"/>
      <color theme="1"/>
      <name val="Arial"/>
      <family val="2"/>
    </font>
    <font>
      <b/>
      <sz val="2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4">
    <xf numFmtId="0" fontId="0" fillId="0" borderId="0"/>
    <xf numFmtId="0" fontId="4" fillId="0" borderId="0"/>
    <xf numFmtId="0" fontId="1" fillId="0" borderId="0"/>
    <xf numFmtId="9" fontId="15" fillId="0" borderId="0"/>
  </cellStyleXfs>
  <cellXfs count="95">
    <xf numFmtId="0" fontId="0" fillId="0" borderId="0" xfId="0"/>
    <xf numFmtId="0" fontId="4" fillId="0" borderId="0" xfId="1"/>
    <xf numFmtId="0" fontId="3" fillId="0" borderId="0" xfId="0" applyFont="1"/>
    <xf numFmtId="0" fontId="2" fillId="0" borderId="0" xfId="0" applyFont="1" applyAlignment="1">
      <alignment horizontal="center" vertical="center"/>
    </xf>
    <xf numFmtId="0" fontId="5" fillId="0" borderId="0" xfId="0" applyFont="1" applyAlignment="1">
      <alignment vertical="center"/>
    </xf>
    <xf numFmtId="0" fontId="5" fillId="0" borderId="0" xfId="0" applyFont="1"/>
    <xf numFmtId="0" fontId="3" fillId="0" borderId="0" xfId="0" applyFont="1" applyAlignment="1">
      <alignment horizontal="left" vertical="top"/>
    </xf>
    <xf numFmtId="0" fontId="6" fillId="0" borderId="0" xfId="0" applyFont="1"/>
    <xf numFmtId="0" fontId="4" fillId="0" borderId="0" xfId="1" applyAlignment="1">
      <alignment horizontal="left" vertical="top"/>
    </xf>
    <xf numFmtId="0" fontId="7" fillId="0" borderId="0" xfId="0" applyFont="1"/>
    <xf numFmtId="0" fontId="6" fillId="0" borderId="2" xfId="0" applyFont="1" applyBorder="1"/>
    <xf numFmtId="0" fontId="6" fillId="0" borderId="3" xfId="0" applyFont="1" applyBorder="1"/>
    <xf numFmtId="0" fontId="3" fillId="0" borderId="4" xfId="0" applyFont="1" applyBorder="1"/>
    <xf numFmtId="0" fontId="3" fillId="0" borderId="4" xfId="0" applyFont="1" applyBorder="1" applyAlignment="1">
      <alignment wrapText="1"/>
    </xf>
    <xf numFmtId="0" fontId="6" fillId="0" borderId="8" xfId="0" applyFont="1" applyBorder="1" applyAlignment="1">
      <alignment vertical="top" wrapText="1"/>
    </xf>
    <xf numFmtId="0" fontId="3" fillId="0" borderId="1" xfId="0" applyFont="1" applyBorder="1" applyAlignment="1">
      <alignment horizontal="left" vertical="top"/>
    </xf>
    <xf numFmtId="49" fontId="3" fillId="0" borderId="9" xfId="0" applyNumberFormat="1" applyFont="1" applyBorder="1" applyAlignment="1">
      <alignment horizontal="left" vertical="top"/>
    </xf>
    <xf numFmtId="0" fontId="3" fillId="0" borderId="1" xfId="0" applyFont="1" applyBorder="1"/>
    <xf numFmtId="0" fontId="3" fillId="0" borderId="1" xfId="0" applyFont="1" applyBorder="1" applyAlignment="1">
      <alignment horizontal="center" vertical="center"/>
    </xf>
    <xf numFmtId="0" fontId="6" fillId="0" borderId="8" xfId="0" applyFont="1" applyBorder="1" applyAlignment="1">
      <alignment horizontal="left" vertical="top" wrapText="1"/>
    </xf>
    <xf numFmtId="49" fontId="3" fillId="0" borderId="9" xfId="0" applyNumberFormat="1" applyFont="1" applyBorder="1"/>
    <xf numFmtId="0" fontId="3" fillId="0" borderId="0" xfId="0" applyFont="1" applyAlignment="1">
      <alignment horizontal="left" vertical="center" wrapText="1"/>
    </xf>
    <xf numFmtId="0" fontId="6" fillId="0" borderId="8" xfId="0" applyFont="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horizontal="center" vertical="top"/>
    </xf>
    <xf numFmtId="0" fontId="6" fillId="0" borderId="8" xfId="0" applyFont="1" applyBorder="1" applyAlignment="1">
      <alignment horizontal="center" vertical="top" wrapText="1"/>
    </xf>
    <xf numFmtId="0" fontId="6" fillId="0" borderId="11" xfId="0" applyFont="1" applyBorder="1"/>
    <xf numFmtId="0" fontId="3" fillId="0" borderId="13" xfId="0" applyFont="1" applyBorder="1"/>
    <xf numFmtId="0" fontId="6" fillId="0" borderId="12" xfId="0" applyFont="1" applyBorder="1"/>
    <xf numFmtId="0" fontId="3" fillId="0" borderId="14" xfId="0" applyFont="1" applyBorder="1"/>
    <xf numFmtId="0" fontId="9" fillId="0" borderId="0" xfId="0" applyFont="1"/>
    <xf numFmtId="0" fontId="3" fillId="0" borderId="11" xfId="0" applyFont="1" applyBorder="1" applyAlignment="1">
      <alignment horizontal="center"/>
    </xf>
    <xf numFmtId="0" fontId="8" fillId="0" borderId="0" xfId="0" applyFont="1"/>
    <xf numFmtId="0" fontId="3" fillId="0" borderId="1" xfId="0" applyFont="1" applyBorder="1" applyAlignment="1">
      <alignment wrapText="1"/>
    </xf>
    <xf numFmtId="0" fontId="6" fillId="0" borderId="11" xfId="0" applyFont="1" applyBorder="1" applyAlignment="1">
      <alignment horizontal="center"/>
    </xf>
    <xf numFmtId="0" fontId="3" fillId="0" borderId="0" xfId="0" applyFont="1" applyAlignment="1">
      <alignment horizontal="center" vertical="center"/>
    </xf>
    <xf numFmtId="0" fontId="6" fillId="0" borderId="2" xfId="0" applyFont="1" applyBorder="1" applyAlignment="1">
      <alignment horizontal="center"/>
    </xf>
    <xf numFmtId="49" fontId="3" fillId="0" borderId="8" xfId="0" applyNumberFormat="1" applyFont="1" applyBorder="1" applyAlignment="1">
      <alignment horizontal="center"/>
    </xf>
    <xf numFmtId="49" fontId="3" fillId="0" borderId="1" xfId="0" applyNumberFormat="1" applyFont="1" applyBorder="1" applyAlignment="1">
      <alignment horizontal="center"/>
    </xf>
    <xf numFmtId="49" fontId="3" fillId="0" borderId="8" xfId="0" applyNumberFormat="1" applyFont="1" applyBorder="1" applyAlignment="1">
      <alignment horizontal="center" vertical="top"/>
    </xf>
    <xf numFmtId="49" fontId="3" fillId="0" borderId="1" xfId="0" applyNumberFormat="1" applyFont="1" applyBorder="1" applyAlignment="1">
      <alignment horizontal="center" vertical="top"/>
    </xf>
    <xf numFmtId="0" fontId="6" fillId="0" borderId="8" xfId="0" applyFont="1" applyBorder="1"/>
    <xf numFmtId="0" fontId="3" fillId="0" borderId="1" xfId="0" applyFont="1" applyBorder="1" applyAlignment="1">
      <alignment horizontal="center" vertical="center" wrapText="1"/>
    </xf>
    <xf numFmtId="0" fontId="6" fillId="0" borderId="8" xfId="0" applyFont="1" applyBorder="1" applyAlignment="1">
      <alignment horizontal="center"/>
    </xf>
    <xf numFmtId="0" fontId="3" fillId="0" borderId="0" xfId="0" applyFont="1" applyAlignment="1">
      <alignment wrapText="1"/>
    </xf>
    <xf numFmtId="0" fontId="3" fillId="0" borderId="1" xfId="0" applyFont="1" applyBorder="1" applyAlignment="1">
      <alignment horizontal="center"/>
    </xf>
    <xf numFmtId="0" fontId="11" fillId="0" borderId="0" xfId="0" applyFont="1"/>
    <xf numFmtId="0" fontId="10" fillId="0" borderId="14" xfId="0" applyFont="1" applyBorder="1"/>
    <xf numFmtId="0" fontId="0" fillId="0" borderId="10" xfId="0" applyBorder="1"/>
    <xf numFmtId="49" fontId="3" fillId="0" borderId="0" xfId="0" applyNumberFormat="1" applyFont="1"/>
    <xf numFmtId="0" fontId="12" fillId="0" borderId="0" xfId="1" applyFont="1"/>
    <xf numFmtId="0" fontId="13" fillId="0" borderId="8" xfId="0" applyFont="1" applyBorder="1" applyAlignment="1">
      <alignment horizontal="center"/>
    </xf>
    <xf numFmtId="0" fontId="13" fillId="0" borderId="2" xfId="0" applyFont="1" applyBorder="1"/>
    <xf numFmtId="0" fontId="13" fillId="0" borderId="8" xfId="0" applyFont="1" applyBorder="1"/>
    <xf numFmtId="0" fontId="13" fillId="0" borderId="3" xfId="0" applyFont="1" applyBorder="1"/>
    <xf numFmtId="0" fontId="9" fillId="0" borderId="1" xfId="0" applyFont="1" applyBorder="1" applyAlignment="1">
      <alignment horizontal="center" vertical="center"/>
    </xf>
    <xf numFmtId="0" fontId="9" fillId="0" borderId="4" xfId="0" applyFont="1" applyBorder="1" applyAlignment="1">
      <alignment wrapText="1"/>
    </xf>
    <xf numFmtId="0" fontId="14" fillId="0" borderId="0" xfId="0" applyFont="1"/>
    <xf numFmtId="0" fontId="0" fillId="0" borderId="10" xfId="0" applyBorder="1" applyAlignment="1">
      <alignment wrapText="1"/>
    </xf>
    <xf numFmtId="0" fontId="0" fillId="0" borderId="0" xfId="0" applyAlignment="1">
      <alignment wrapText="1"/>
    </xf>
    <xf numFmtId="0" fontId="3" fillId="0" borderId="10" xfId="0" applyFont="1" applyBorder="1" applyAlignment="1">
      <alignment wrapText="1"/>
    </xf>
    <xf numFmtId="0" fontId="3" fillId="0" borderId="10" xfId="0" applyFont="1" applyBorder="1"/>
    <xf numFmtId="0" fontId="10" fillId="0" borderId="0" xfId="0" applyFont="1" applyAlignment="1">
      <alignment horizontal="center" wrapText="1"/>
    </xf>
    <xf numFmtId="0" fontId="3" fillId="0" borderId="0" xfId="0" quotePrefix="1" applyFont="1" applyAlignment="1">
      <alignment wrapText="1"/>
    </xf>
    <xf numFmtId="0" fontId="6" fillId="0" borderId="6" xfId="0" applyFont="1" applyBorder="1"/>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3"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vertical="top" wrapText="1"/>
    </xf>
    <xf numFmtId="0" fontId="16" fillId="0" borderId="0" xfId="1" applyFont="1"/>
    <xf numFmtId="0" fontId="17" fillId="0" borderId="0" xfId="0" applyFont="1"/>
    <xf numFmtId="0" fontId="3" fillId="0" borderId="0" xfId="0" applyFont="1" applyAlignment="1">
      <alignment vertical="center"/>
    </xf>
    <xf numFmtId="0" fontId="6" fillId="0" borderId="1" xfId="0" applyFont="1" applyBorder="1" applyAlignment="1">
      <alignment horizontal="center"/>
    </xf>
    <xf numFmtId="0" fontId="6" fillId="0" borderId="1" xfId="0" applyFont="1" applyBorder="1"/>
    <xf numFmtId="0" fontId="6" fillId="0" borderId="5" xfId="0" applyFont="1" applyBorder="1"/>
    <xf numFmtId="0" fontId="6" fillId="0" borderId="1" xfId="0" applyFont="1" applyBorder="1" applyAlignment="1">
      <alignment horizontal="left" vertical="top" wrapText="1"/>
    </xf>
    <xf numFmtId="0" fontId="3" fillId="0" borderId="11" xfId="0" applyFont="1" applyBorder="1" applyAlignment="1">
      <alignment horizontal="right"/>
    </xf>
    <xf numFmtId="9" fontId="3" fillId="0" borderId="11" xfId="3" applyFont="1" applyBorder="1" applyAlignment="1">
      <alignment horizontal="right"/>
    </xf>
    <xf numFmtId="0" fontId="3" fillId="0" borderId="1" xfId="0" applyFont="1" applyBorder="1" applyAlignment="1">
      <alignment horizontal="right"/>
    </xf>
    <xf numFmtId="49" fontId="9" fillId="0" borderId="1" xfId="0" applyNumberFormat="1" applyFont="1" applyBorder="1" applyAlignment="1">
      <alignment horizontal="right"/>
    </xf>
    <xf numFmtId="9" fontId="9" fillId="0" borderId="5" xfId="3" applyFont="1" applyBorder="1" applyAlignment="1">
      <alignment horizontal="right"/>
    </xf>
    <xf numFmtId="49" fontId="3" fillId="0" borderId="1" xfId="0" applyNumberFormat="1" applyFont="1" applyBorder="1" applyAlignment="1">
      <alignment horizontal="right"/>
    </xf>
    <xf numFmtId="9" fontId="3" fillId="0" borderId="5" xfId="3" applyFont="1" applyBorder="1" applyAlignment="1">
      <alignment horizontal="right"/>
    </xf>
    <xf numFmtId="9" fontId="3" fillId="0" borderId="7" xfId="3" applyFont="1" applyBorder="1" applyAlignment="1">
      <alignment horizontal="right"/>
    </xf>
    <xf numFmtId="9" fontId="3" fillId="0" borderId="1" xfId="3" applyFont="1" applyBorder="1" applyAlignment="1">
      <alignment horizontal="right"/>
    </xf>
    <xf numFmtId="49" fontId="3" fillId="0" borderId="1" xfId="0" applyNumberFormat="1" applyFont="1" applyBorder="1" applyAlignment="1">
      <alignment horizontal="right" vertical="top"/>
    </xf>
    <xf numFmtId="49" fontId="3" fillId="0" borderId="5" xfId="0" applyNumberFormat="1" applyFont="1" applyBorder="1" applyAlignment="1">
      <alignment horizontal="right" vertical="top"/>
    </xf>
    <xf numFmtId="0" fontId="3" fillId="0" borderId="1" xfId="0" applyFont="1" applyBorder="1" applyAlignment="1">
      <alignment horizontal="right" vertical="top"/>
    </xf>
    <xf numFmtId="0" fontId="3" fillId="0" borderId="5" xfId="0" applyFont="1" applyBorder="1" applyAlignment="1">
      <alignment horizontal="right" vertical="top"/>
    </xf>
    <xf numFmtId="49" fontId="3" fillId="0" borderId="9" xfId="0" applyNumberFormat="1" applyFont="1" applyBorder="1" applyAlignment="1">
      <alignment horizontal="right" vertical="top"/>
    </xf>
    <xf numFmtId="0" fontId="3" fillId="0" borderId="5" xfId="0" applyFont="1" applyBorder="1" applyAlignment="1">
      <alignment horizontal="right"/>
    </xf>
    <xf numFmtId="49" fontId="3" fillId="0" borderId="15" xfId="0" applyNumberFormat="1" applyFont="1" applyBorder="1" applyAlignment="1">
      <alignment horizontal="right"/>
    </xf>
    <xf numFmtId="49" fontId="3" fillId="0" borderId="9" xfId="0" applyNumberFormat="1" applyFont="1" applyBorder="1" applyAlignment="1">
      <alignment horizontal="right"/>
    </xf>
    <xf numFmtId="0" fontId="18" fillId="0" borderId="0" xfId="1" applyFont="1"/>
  </cellXfs>
  <cellStyles count="4">
    <cellStyle name="Heading 1" xfId="1" builtinId="16"/>
    <cellStyle name="Normal" xfId="0" builtinId="0"/>
    <cellStyle name="Normal 2" xfId="2" xr:uid="{00000000-0005-0000-0000-000003000000}"/>
    <cellStyle name="Per cent" xfId="3" builtinId="5"/>
  </cellStyles>
  <dxfs count="74">
    <dxf>
      <font>
        <strike val="0"/>
        <condense val="0"/>
        <extend val="0"/>
        <outline val="0"/>
        <shadow val="0"/>
        <vertAlign val="baseline"/>
        <sz val="12"/>
        <color auto="1"/>
        <name val="Arial"/>
        <family val="2"/>
      </font>
      <alignment horizontal="right" vertical="bottom"/>
      <border outline="0">
        <left style="thin">
          <color indexed="64"/>
        </left>
        <right/>
        <top style="thin">
          <color indexed="64"/>
        </top>
        <bottom style="thin">
          <color indexed="64"/>
        </bottom>
      </border>
    </dxf>
    <dxf>
      <font>
        <strike val="0"/>
        <condense val="0"/>
        <extend val="0"/>
        <outline val="0"/>
        <shadow val="0"/>
        <vertAlign val="baseline"/>
        <sz val="12"/>
        <color auto="1"/>
        <name val="Arial"/>
        <family val="2"/>
      </font>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border outline="0">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border outline="0">
        <left style="thin">
          <color indexed="64"/>
        </left>
        <right/>
        <top style="thin">
          <color indexed="64"/>
        </top>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dxf>
    <dxf>
      <border>
        <bottom style="thin">
          <color indexed="64"/>
        </bottom>
      </border>
    </dxf>
    <dxf>
      <font>
        <b/>
        <strike val="0"/>
        <condense val="0"/>
        <extend val="0"/>
        <outline val="0"/>
        <shadow val="0"/>
        <vertAlign val="baseline"/>
        <sz val="12"/>
        <color auto="1"/>
        <name val="Arial"/>
        <family val="2"/>
      </font>
      <alignment horizontal="left" vertical="top" wrapText="1"/>
      <border>
        <left style="thin">
          <color indexed="64"/>
        </left>
        <right style="thin">
          <color indexed="64"/>
        </right>
        <top/>
        <bottom/>
        <vertical style="thin">
          <color indexed="64"/>
        </vertical>
        <horizontal style="thin">
          <color indexed="64"/>
        </horizontal>
      </border>
    </dxf>
    <dxf>
      <font>
        <strike val="0"/>
        <condense val="0"/>
        <extend val="0"/>
        <outline val="0"/>
        <shadow val="0"/>
        <vertAlign val="baseline"/>
        <sz val="12"/>
        <color auto="1"/>
        <name val="Arial"/>
        <family val="2"/>
      </font>
      <alignment horizontal="right" vertical="top"/>
      <border outline="0">
        <left style="thin">
          <color indexed="64"/>
        </left>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left" vertical="top" wrapText="1"/>
      <border outline="0">
        <left/>
        <right style="thin">
          <color indexed="64"/>
        </right>
        <top style="thin">
          <color indexed="64"/>
        </top>
        <bottom style="thin">
          <color indexed="64"/>
        </bottom>
      </border>
    </dxf>
    <dxf>
      <font>
        <strike val="0"/>
        <condense val="0"/>
        <extend val="0"/>
        <outline val="0"/>
        <shadow val="0"/>
        <vertAlign val="baseline"/>
        <sz val="12"/>
        <color auto="1"/>
        <name val="Arial"/>
        <family val="2"/>
      </font>
      <numFmt numFmtId="30" formatCode="@"/>
      <alignment horizontal="left" vertical="top"/>
      <border outline="0">
        <left style="thin">
          <color indexed="64"/>
        </left>
        <right/>
        <top style="thin">
          <color indexed="64"/>
        </top>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left" vertical="top"/>
    </dxf>
    <dxf>
      <border>
        <bottom style="thin">
          <color indexed="64"/>
        </bottom>
      </border>
    </dxf>
    <dxf>
      <font>
        <b/>
        <strike val="0"/>
        <condense val="0"/>
        <extend val="0"/>
        <outline val="0"/>
        <shadow val="0"/>
        <vertAlign val="baseline"/>
        <sz val="12"/>
        <color auto="1"/>
        <name val="Arial"/>
        <family val="2"/>
      </font>
      <alignment horizontal="left" vertical="top" wrapText="1"/>
      <border>
        <left style="thin">
          <color indexed="64"/>
        </left>
        <right style="thin">
          <color indexed="64"/>
        </right>
        <top/>
        <bottom/>
        <vertical style="thin">
          <color indexed="64"/>
        </vertical>
        <horizontal style="thin">
          <color indexed="64"/>
        </horizontal>
      </border>
    </dxf>
    <dxf>
      <font>
        <strike val="0"/>
        <condense val="0"/>
        <extend val="0"/>
        <outline val="0"/>
        <shadow val="0"/>
        <vertAlign val="baseline"/>
        <sz val="12"/>
        <color auto="1"/>
        <name val="Arial"/>
        <family val="2"/>
      </font>
      <alignment horizontal="right" vertical="top"/>
      <border outline="0">
        <left style="thin">
          <color indexed="64"/>
        </left>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top"/>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left" vertical="top" wrapText="1"/>
      <border outline="0">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left" vertical="top"/>
      <border>
        <left style="thin">
          <color indexed="64"/>
        </left>
        <right/>
        <top style="thin">
          <color indexed="64"/>
        </top>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left" vertical="top"/>
    </dxf>
    <dxf>
      <border>
        <bottom style="thin">
          <color indexed="64"/>
        </bottom>
      </border>
    </dxf>
    <dxf>
      <font>
        <b/>
        <strike val="0"/>
        <condense val="0"/>
        <extend val="0"/>
        <outline val="0"/>
        <shadow val="0"/>
        <vertAlign val="baseline"/>
        <sz val="12"/>
        <color auto="1"/>
        <name val="Arial"/>
        <family val="2"/>
      </font>
      <alignment horizontal="general" vertical="top" wrapText="1"/>
      <border>
        <left style="thin">
          <color indexed="64"/>
        </left>
        <right style="thin">
          <color indexed="64"/>
        </right>
        <top/>
        <bottom/>
      </border>
    </dxf>
    <dxf>
      <font>
        <strike val="0"/>
        <condense val="0"/>
        <extend val="0"/>
        <outline val="0"/>
        <shadow val="0"/>
        <vertAlign val="baseline"/>
        <sz val="12"/>
        <color auto="1"/>
        <name val="Arial"/>
        <family val="2"/>
      </font>
      <fill>
        <patternFill>
          <fgColor indexed="64"/>
          <bgColor indexed="65"/>
        </patternFill>
      </fill>
      <alignment horizontal="right" vertical="bottom"/>
      <border outline="0">
        <left style="thin">
          <color indexed="64"/>
        </left>
        <right/>
        <top style="thin">
          <color indexed="64"/>
        </top>
        <bottom/>
      </border>
    </dxf>
    <dxf>
      <font>
        <strike val="0"/>
        <condense val="0"/>
        <extend val="0"/>
        <outline val="0"/>
        <shadow val="0"/>
        <vertAlign val="baseline"/>
        <sz val="12"/>
        <color auto="1"/>
        <name val="Arial"/>
        <family val="2"/>
      </font>
      <fill>
        <patternFill>
          <fgColor indexed="64"/>
          <bgColor indexed="65"/>
        </patternFill>
      </fill>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fill>
        <patternFill>
          <fgColor indexed="64"/>
          <bgColor indexed="65"/>
        </patternFill>
      </fill>
      <alignment horizontal="general" vertical="bottom" wrapText="1"/>
      <border outline="0">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center" vertical="bottom"/>
      <border>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rder>
    </dxf>
    <dxf>
      <font>
        <sz val="12"/>
        <family val="2"/>
      </font>
    </dxf>
    <dxf>
      <font>
        <b/>
        <strike val="0"/>
        <condense val="0"/>
        <extend val="0"/>
        <outline val="0"/>
        <shadow val="0"/>
        <vertAlign val="baseline"/>
        <sz val="12"/>
        <color auto="1"/>
        <name val="Arial"/>
        <family val="2"/>
      </font>
      <fill>
        <patternFill>
          <fgColor indexed="64"/>
          <bgColor auto="1"/>
        </patternFill>
      </fill>
      <border outline="0">
        <left style="thin">
          <color indexed="64"/>
        </left>
        <right style="thin">
          <color indexed="64"/>
        </right>
        <top/>
        <bottom/>
      </border>
    </dxf>
    <dxf>
      <font>
        <strike val="0"/>
        <condense val="0"/>
        <extend val="0"/>
        <outline val="0"/>
        <shadow val="0"/>
        <vertAlign val="baseline"/>
        <sz val="12"/>
        <color auto="1"/>
        <name val="Arial"/>
        <family val="2"/>
      </font>
      <fill>
        <patternFill>
          <fgColor indexed="64"/>
          <bgColor indexed="65"/>
        </patternFill>
      </fill>
      <alignment horizontal="right" vertical="bottom"/>
      <border outline="0">
        <left style="thin">
          <color indexed="64"/>
        </left>
        <right/>
        <top style="thin">
          <color indexed="64"/>
        </top>
        <bottom style="thin">
          <color indexed="64"/>
        </bottom>
      </border>
    </dxf>
    <dxf>
      <font>
        <strike val="0"/>
        <condense val="0"/>
        <extend val="0"/>
        <outline val="0"/>
        <shadow val="0"/>
        <vertAlign val="baseline"/>
        <sz val="12"/>
        <color auto="1"/>
        <name val="Arial"/>
        <family val="2"/>
      </font>
      <numFmt numFmtId="30" formatCode="@"/>
      <fill>
        <patternFill>
          <fgColor indexed="64"/>
          <bgColor indexed="65"/>
        </patternFill>
      </fill>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fill>
        <patternFill>
          <fgColor indexed="64"/>
          <bgColor indexed="65"/>
        </patternFill>
      </fill>
      <alignment horizontal="general" vertical="bottom" wrapText="1"/>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fill>
        <patternFill>
          <fgColor indexed="64"/>
          <bgColor indexed="65"/>
        </patternFill>
      </fill>
      <alignment horizontal="center" vertical="center" wrapText="1"/>
      <border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2"/>
        <color auto="1"/>
        <name val="Arial"/>
        <family val="2"/>
      </font>
      <fill>
        <patternFill>
          <fgColor indexed="64"/>
          <bgColor indexed="65"/>
        </patternFill>
      </fill>
      <border outline="0">
        <left style="thin">
          <color indexed="64"/>
        </left>
        <right style="thin">
          <color indexed="64"/>
        </right>
        <top/>
        <bottom/>
      </border>
    </dxf>
    <dxf>
      <font>
        <strike val="0"/>
        <condense val="0"/>
        <extend val="0"/>
        <outline val="0"/>
        <shadow val="0"/>
        <vertAlign val="baseline"/>
        <sz val="12"/>
        <color rgb="FF000000"/>
        <name val="Arial"/>
        <family val="2"/>
      </font>
      <alignment horizontal="right" vertical="bottom"/>
      <border outline="0">
        <left style="thin">
          <color indexed="64"/>
        </left>
        <right/>
        <top style="thin">
          <color indexed="64"/>
        </top>
        <bottom style="thin">
          <color indexed="64"/>
        </bottom>
      </border>
    </dxf>
    <dxf>
      <font>
        <strike val="0"/>
        <condense val="0"/>
        <extend val="0"/>
        <outline val="0"/>
        <shadow val="0"/>
        <vertAlign val="baseline"/>
        <sz val="12"/>
        <color rgb="FF000000"/>
        <name val="Arial"/>
        <family val="2"/>
      </font>
      <numFmt numFmtId="30" formatCode="@"/>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rgb="FF000000"/>
        <name val="Arial"/>
        <family val="2"/>
      </font>
      <fill>
        <patternFill>
          <fgColor indexed="64"/>
          <bgColor auto="1"/>
        </patternFill>
      </fill>
      <alignment horizontal="general" vertical="bottom" wrapText="1"/>
      <border outline="0">
        <left style="thin">
          <color indexed="64"/>
        </left>
        <right style="thin">
          <color indexed="64"/>
        </right>
        <top style="thin">
          <color indexed="64"/>
        </top>
        <bottom style="thin">
          <color indexed="64"/>
        </bottom>
      </border>
    </dxf>
    <dxf>
      <font>
        <strike val="0"/>
        <outline val="0"/>
        <shadow val="0"/>
        <vertAlign val="baseline"/>
        <sz val="12"/>
        <color rgb="FF000000"/>
        <name val="Arial"/>
        <family val="2"/>
      </font>
      <alignment horizontal="center" vertical="center"/>
      <border>
        <left style="thin">
          <color indexed="64"/>
        </left>
        <right style="thin">
          <color indexed="64"/>
        </right>
        <top style="thin">
          <color indexed="64"/>
        </top>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font>
        <strike val="0"/>
        <outline val="0"/>
        <shadow val="0"/>
        <vertAlign val="baseline"/>
        <sz val="12"/>
        <color rgb="FF000000"/>
        <name val="Arial"/>
        <family val="2"/>
      </font>
    </dxf>
    <dxf>
      <border>
        <bottom style="thin">
          <color indexed="64"/>
        </bottom>
      </border>
    </dxf>
    <dxf>
      <font>
        <b/>
        <strike val="0"/>
        <condense val="0"/>
        <extend val="0"/>
        <outline val="0"/>
        <shadow val="0"/>
        <vertAlign val="baseline"/>
        <sz val="12"/>
        <color rgb="FF000000"/>
        <name val="Arial"/>
        <family val="2"/>
      </font>
      <border>
        <left style="thin">
          <color indexed="64"/>
        </left>
        <right style="thin">
          <color indexed="64"/>
        </right>
        <top/>
        <bottom/>
      </border>
    </dxf>
    <dxf>
      <font>
        <strike val="0"/>
        <condense val="0"/>
        <extend val="0"/>
        <outline val="0"/>
        <shadow val="0"/>
        <vertAlign val="baseline"/>
        <sz val="12"/>
        <color auto="1"/>
        <name val="Arial"/>
        <family val="2"/>
      </font>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fill>
        <patternFill>
          <fgColor indexed="64"/>
          <bgColor auto="1"/>
        </patternFill>
      </fill>
      <alignment horizontal="right" vertical="bottom"/>
      <border outline="0">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border outline="0">
        <left/>
        <right style="thin">
          <color indexed="64"/>
        </right>
        <top style="thin">
          <color indexed="64"/>
        </top>
        <bottom style="thin">
          <color indexed="64"/>
        </bottom>
      </border>
    </dxf>
    <dxf>
      <font>
        <strike val="0"/>
        <condense val="0"/>
        <extend val="0"/>
        <outline val="0"/>
        <shadow val="0"/>
        <vertAlign val="baseline"/>
        <sz val="12"/>
        <color auto="1"/>
        <name val="Arial"/>
        <family val="2"/>
      </font>
    </dxf>
    <dxf>
      <border>
        <top style="thin">
          <color indexed="64"/>
        </top>
      </border>
    </dxf>
    <dxf>
      <border>
        <left style="thin">
          <color indexed="64"/>
        </left>
        <right style="thin">
          <color indexed="64"/>
        </right>
        <top style="thin">
          <color indexed="64"/>
        </top>
        <bottom style="thin">
          <color indexed="64"/>
        </bottom>
      </border>
    </dxf>
    <dxf>
      <font>
        <strike val="0"/>
        <condense val="0"/>
        <extend val="0"/>
        <outline val="0"/>
        <shadow val="0"/>
        <vertAlign val="baseline"/>
        <sz val="12"/>
        <color auto="1"/>
        <name val="Arial"/>
        <family val="2"/>
      </font>
    </dxf>
    <dxf>
      <border>
        <bottom style="thin">
          <color indexed="64"/>
        </bottom>
      </border>
    </dxf>
    <dxf>
      <font>
        <b/>
        <strike val="0"/>
        <condense val="0"/>
        <extend val="0"/>
        <outline val="0"/>
        <shadow val="0"/>
        <vertAlign val="baseline"/>
        <sz val="12"/>
        <color auto="1"/>
        <name val="Arial"/>
        <family val="2"/>
      </font>
      <border>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ains_and_losses" displayName="Gains_and_losses" ref="A4:F15" totalsRowShown="0" headerRowDxfId="73" dataDxfId="71" headerRowBorderDxfId="72" tableBorderDxfId="70" totalsRowBorderDxfId="69">
  <tableColumns count="6">
    <tableColumn id="3" xr3:uid="{00000000-0010-0000-0000-000003000000}" name="ID" dataDxfId="68"/>
    <tableColumn id="1" xr3:uid="{00000000-0010-0000-0000-000001000000}" name="Overall expected gains and losses" dataDxfId="67"/>
    <tableColumn id="2" xr3:uid="{00000000-0010-0000-0000-000002000000}" name="Area Habitats" dataDxfId="66"/>
    <tableColumn id="4" xr3:uid="{00000000-0010-0000-0000-000004000000}" name="Hedgerows" dataDxfId="65"/>
    <tableColumn id="5" xr3:uid="{00000000-0010-0000-0000-000005000000}" name="Watercourses" dataDxfId="64"/>
    <tableColumn id="6" xr3:uid="{00000000-0010-0000-0000-000006000000}" name="Total" dataDxfId="6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mpact_sensitive_areas" displayName="impact_sensitive_areas" ref="A4:D5" totalsRowShown="0" headerRowDxfId="62" dataDxfId="60" headerRowBorderDxfId="61" tableBorderDxfId="59" totalsRowBorderDxfId="58">
  <tableColumns count="4">
    <tableColumn id="4" xr3:uid="{00000000-0010-0000-0100-000004000000}" name="ID" dataDxfId="57"/>
    <tableColumn id="1" xr3:uid="{00000000-0010-0000-0100-000001000000}" name="Impact on irreplaceable habitat" dataDxfId="56"/>
    <tableColumn id="2" xr3:uid="{00000000-0010-0000-0100-000002000000}" name="Total" dataDxfId="55"/>
    <tableColumn id="3" xr3:uid="{00000000-0010-0000-0100-000003000000}" name="Proportion" dataDxfId="5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 displayName="Table1" ref="A4:D7" totalsRowShown="0" headerRowDxfId="53" headerRowBorderDxfId="52" tableBorderDxfId="51" totalsRowBorderDxfId="50">
  <tableColumns count="4">
    <tableColumn id="4" xr3:uid="{00000000-0010-0000-0200-000004000000}" name="ID" dataDxfId="49"/>
    <tableColumn id="1" xr3:uid="{00000000-0010-0000-0200-000001000000}" name="Location of off-site biodiversity units" dataDxfId="48"/>
    <tableColumn id="2" xr3:uid="{00000000-0010-0000-0200-000002000000}" name="Total " dataDxfId="47"/>
    <tableColumn id="3" xr3:uid="{00000000-0010-0000-0200-000003000000}" name="Proportion"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69" displayName="Table69" ref="A5:D15" totalsRowShown="0" headerRowDxfId="45" dataDxfId="44" tableBorderDxfId="43">
  <tableColumns count="4">
    <tableColumn id="1" xr3:uid="{00000000-0010-0000-0300-000001000000}" name="ID" dataDxfId="42"/>
    <tableColumn id="2" xr3:uid="{00000000-0010-0000-0300-000002000000}" name="Results of monitoring biodiversity gains where the LPA is part of the legal agreement" dataDxfId="41"/>
    <tableColumn id="3" xr3:uid="{00000000-0010-0000-0300-000003000000}" name="Total " dataDxfId="40"/>
    <tableColumn id="4" xr3:uid="{00000000-0010-0000-0300-000004000000}" name="Proportion (%)" dataDxfId="3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mposition_areas" displayName="composition_areas" ref="A4:H19" totalsRowShown="0" headerRowDxfId="38" dataDxfId="36" headerRowBorderDxfId="37" tableBorderDxfId="35" totalsRowBorderDxfId="34">
  <tableColumns count="8">
    <tableColumn id="8" xr3:uid="{00000000-0010-0000-0400-000008000000}" name="ID" dataDxfId="33"/>
    <tableColumn id="1" xr3:uid="{00000000-0010-0000-0400-000001000000}" name="Habitat Type - Area" dataDxfId="32"/>
    <tableColumn id="2" xr3:uid="{00000000-0010-0000-0400-000002000000}" name="Total biodiversity units at baseline " dataDxfId="31"/>
    <tableColumn id="3" xr3:uid="{00000000-0010-0000-0400-000003000000}" name="Total hectares at baseline" dataDxfId="30"/>
    <tableColumn id="4" xr3:uid="{00000000-0010-0000-0400-000004000000}" name="Total biodiversity units post - development" dataDxfId="29"/>
    <tableColumn id="5" xr3:uid="{00000000-0010-0000-0400-000005000000}" name="Total hectares post - development" dataDxfId="28"/>
    <tableColumn id="6" xr3:uid="{00000000-0010-0000-0400-000006000000}" name="Net change in biodiversity units" dataDxfId="27"/>
    <tableColumn id="7" xr3:uid="{00000000-0010-0000-0400-000007000000}" name="Net change in hectares" dataDxfId="2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mposition_hedgerows_trees" displayName="composition_hedgerows_trees" ref="A4:H18" totalsRowShown="0" headerRowDxfId="25" dataDxfId="23" headerRowBorderDxfId="24" tableBorderDxfId="22" totalsRowBorderDxfId="21">
  <tableColumns count="8">
    <tableColumn id="8" xr3:uid="{00000000-0010-0000-0500-000008000000}" name="ID" dataDxfId="20"/>
    <tableColumn id="1" xr3:uid="{00000000-0010-0000-0500-000001000000}" name="Habitat type - hedgerows and lines of trees" dataDxfId="19"/>
    <tableColumn id="2" xr3:uid="{00000000-0010-0000-0500-000002000000}" name="Total biodiversity units at baseline" dataDxfId="18"/>
    <tableColumn id="3" xr3:uid="{00000000-0010-0000-0500-000003000000}" name="Total kilometres at baseline" dataDxfId="17"/>
    <tableColumn id="4" xr3:uid="{00000000-0010-0000-0500-000004000000}" name="Total biodiversity units post - development" dataDxfId="16"/>
    <tableColumn id="5" xr3:uid="{00000000-0010-0000-0500-000005000000}" name="Total kilometres post - development" dataDxfId="15"/>
    <tableColumn id="6" xr3:uid="{00000000-0010-0000-0500-000006000000}" name="Net change in biodiversity units" dataDxfId="14"/>
    <tableColumn id="7" xr3:uid="{00000000-0010-0000-0500-000007000000}" name="Net change in kilometres" dataDxfId="1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mposition_watercourse" displayName="composition_watercourse" ref="A4:H10" totalsRowShown="0" headerRowDxfId="12" dataDxfId="10" headerRowBorderDxfId="11" tableBorderDxfId="9" totalsRowBorderDxfId="8">
  <tableColumns count="8">
    <tableColumn id="8" xr3:uid="{00000000-0010-0000-0600-000008000000}" name="ID" dataDxfId="7"/>
    <tableColumn id="1" xr3:uid="{00000000-0010-0000-0600-000001000000}" name="Habitat type - watercourse" dataDxfId="6"/>
    <tableColumn id="2" xr3:uid="{00000000-0010-0000-0600-000002000000}" name="Total biodiversity units at baseline" dataDxfId="5"/>
    <tableColumn id="3" xr3:uid="{00000000-0010-0000-0600-000003000000}" name="Total kilometers at baseline" dataDxfId="4"/>
    <tableColumn id="4" xr3:uid="{00000000-0010-0000-0600-000004000000}" name="Total biodiversity units post - development" dataDxfId="3"/>
    <tableColumn id="5" xr3:uid="{00000000-0010-0000-0600-000005000000}" name="Total kilometers post - development" dataDxfId="2"/>
    <tableColumn id="6" xr3:uid="{00000000-0010-0000-0600-000006000000}" name="Net change in biodiversity units" dataDxfId="1"/>
    <tableColumn id="7" xr3:uid="{00000000-0010-0000-0600-000007000000}" name="Net change in kilometer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zoomScale="80" zoomScaleNormal="80" workbookViewId="0">
      <selection activeCell="A7" sqref="A7"/>
    </sheetView>
  </sheetViews>
  <sheetFormatPr defaultRowHeight="15.5" x14ac:dyDescent="0.35"/>
  <cols>
    <col min="1" max="1" width="71" customWidth="1"/>
  </cols>
  <sheetData>
    <row r="1" spans="1:1" ht="25" x14ac:dyDescent="0.5">
      <c r="A1" s="94" t="s">
        <v>0</v>
      </c>
    </row>
    <row r="2" spans="1:1" ht="25" x14ac:dyDescent="0.5">
      <c r="A2" s="94" t="s">
        <v>1</v>
      </c>
    </row>
    <row r="3" spans="1:1" ht="20" x14ac:dyDescent="0.4">
      <c r="A3" s="70" t="s">
        <v>2</v>
      </c>
    </row>
    <row r="4" spans="1:1" ht="20" x14ac:dyDescent="0.4">
      <c r="A4" s="46" t="s">
        <v>3</v>
      </c>
    </row>
    <row r="5" spans="1:1" x14ac:dyDescent="0.35">
      <c r="A5" s="9"/>
    </row>
    <row r="7" spans="1:1" ht="15.65" customHeight="1" x14ac:dyDescent="0.35">
      <c r="A7" s="62"/>
    </row>
    <row r="8" spans="1:1" ht="15.75" customHeight="1" x14ac:dyDescent="0.35">
      <c r="A8" s="62"/>
    </row>
    <row r="9" spans="1:1" ht="15.75" customHeight="1" x14ac:dyDescent="0.35">
      <c r="A9" s="62"/>
    </row>
    <row r="10" spans="1:1" ht="15.75" customHeight="1" x14ac:dyDescent="0.35">
      <c r="A10" s="62"/>
    </row>
    <row r="11" spans="1:1" ht="15.75" customHeight="1" x14ac:dyDescent="0.35">
      <c r="A11" s="62"/>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4"/>
  <sheetViews>
    <sheetView zoomScale="80" zoomScaleNormal="80" workbookViewId="0">
      <selection activeCell="H17" sqref="H17"/>
    </sheetView>
  </sheetViews>
  <sheetFormatPr defaultColWidth="9" defaultRowHeight="15.5" x14ac:dyDescent="0.35"/>
  <cols>
    <col min="1" max="1" width="4.4609375" style="2" customWidth="1"/>
    <col min="2" max="2" width="24.84375" style="2" customWidth="1"/>
    <col min="3" max="8" width="15.53515625" style="2" customWidth="1"/>
    <col min="9" max="9" width="9" style="2" customWidth="1"/>
    <col min="10" max="10" width="71.69140625" style="2" customWidth="1"/>
    <col min="11" max="11" width="9" style="2" customWidth="1"/>
    <col min="12" max="16384" width="9" style="2"/>
  </cols>
  <sheetData>
    <row r="1" spans="1:10" ht="20.25" customHeight="1" x14ac:dyDescent="0.4">
      <c r="A1" s="1" t="s">
        <v>175</v>
      </c>
    </row>
    <row r="2" spans="1:10" x14ac:dyDescent="0.35">
      <c r="A2" s="2" t="s">
        <v>16</v>
      </c>
    </row>
    <row r="3" spans="1:10" x14ac:dyDescent="0.35">
      <c r="A3" s="2" t="s">
        <v>176</v>
      </c>
    </row>
    <row r="4" spans="1:10" ht="63" customHeight="1" x14ac:dyDescent="0.35">
      <c r="A4" s="36" t="s">
        <v>18</v>
      </c>
      <c r="B4" s="10" t="s">
        <v>177</v>
      </c>
      <c r="C4" s="19" t="s">
        <v>153</v>
      </c>
      <c r="D4" s="19" t="s">
        <v>178</v>
      </c>
      <c r="E4" s="19" t="s">
        <v>122</v>
      </c>
      <c r="F4" s="19" t="s">
        <v>179</v>
      </c>
      <c r="G4" s="19" t="s">
        <v>124</v>
      </c>
      <c r="H4" s="65" t="s">
        <v>180</v>
      </c>
      <c r="J4" s="32"/>
    </row>
    <row r="5" spans="1:10" x14ac:dyDescent="0.35">
      <c r="A5" s="37" t="s">
        <v>22</v>
      </c>
      <c r="B5" s="12" t="s">
        <v>181</v>
      </c>
      <c r="C5" s="82">
        <v>0</v>
      </c>
      <c r="D5" s="82">
        <v>0</v>
      </c>
      <c r="E5" s="82">
        <v>0</v>
      </c>
      <c r="F5" s="82">
        <v>0</v>
      </c>
      <c r="G5" s="79">
        <v>0</v>
      </c>
      <c r="H5" s="91">
        <v>0</v>
      </c>
    </row>
    <row r="6" spans="1:10" x14ac:dyDescent="0.35">
      <c r="A6" s="38" t="s">
        <v>25</v>
      </c>
      <c r="B6" s="29" t="s">
        <v>182</v>
      </c>
      <c r="C6" s="92">
        <v>0</v>
      </c>
      <c r="D6" s="82">
        <v>0</v>
      </c>
      <c r="E6" s="82">
        <v>0</v>
      </c>
      <c r="F6" s="82">
        <v>0</v>
      </c>
      <c r="G6" s="79">
        <v>0</v>
      </c>
      <c r="H6" s="91">
        <v>0</v>
      </c>
    </row>
    <row r="7" spans="1:10" x14ac:dyDescent="0.35">
      <c r="A7" s="38" t="s">
        <v>27</v>
      </c>
      <c r="B7" s="12" t="s">
        <v>183</v>
      </c>
      <c r="C7" s="82">
        <v>0</v>
      </c>
      <c r="D7" s="82">
        <v>0</v>
      </c>
      <c r="E7" s="82">
        <v>0</v>
      </c>
      <c r="F7" s="82">
        <v>0</v>
      </c>
      <c r="G7" s="79">
        <v>0</v>
      </c>
      <c r="H7" s="91">
        <v>0</v>
      </c>
    </row>
    <row r="8" spans="1:10" x14ac:dyDescent="0.35">
      <c r="A8" s="38" t="s">
        <v>29</v>
      </c>
      <c r="B8" s="12" t="s">
        <v>184</v>
      </c>
      <c r="C8" s="82">
        <v>0</v>
      </c>
      <c r="D8" s="82">
        <v>0</v>
      </c>
      <c r="E8" s="82">
        <v>0</v>
      </c>
      <c r="F8" s="82">
        <v>0</v>
      </c>
      <c r="G8" s="79">
        <v>0</v>
      </c>
      <c r="H8" s="91">
        <v>0</v>
      </c>
    </row>
    <row r="9" spans="1:10" x14ac:dyDescent="0.35">
      <c r="A9" s="38" t="s">
        <v>31</v>
      </c>
      <c r="B9" s="12" t="s">
        <v>185</v>
      </c>
      <c r="C9" s="82">
        <v>0</v>
      </c>
      <c r="D9" s="82">
        <v>0</v>
      </c>
      <c r="E9" s="82">
        <v>0</v>
      </c>
      <c r="F9" s="82">
        <v>0</v>
      </c>
      <c r="G9" s="79">
        <v>0</v>
      </c>
      <c r="H9" s="91">
        <v>0</v>
      </c>
    </row>
    <row r="10" spans="1:10" ht="15.75" customHeight="1" x14ac:dyDescent="0.35">
      <c r="A10" s="20"/>
      <c r="B10" s="64" t="s">
        <v>53</v>
      </c>
      <c r="C10" s="93">
        <f t="shared" ref="C10:H10" si="0">SUM(C5:C9)</f>
        <v>0</v>
      </c>
      <c r="D10" s="93">
        <f t="shared" si="0"/>
        <v>0</v>
      </c>
      <c r="E10" s="93">
        <f t="shared" si="0"/>
        <v>0</v>
      </c>
      <c r="F10" s="93">
        <f t="shared" si="0"/>
        <v>0</v>
      </c>
      <c r="G10" s="93">
        <f t="shared" si="0"/>
        <v>0</v>
      </c>
      <c r="H10" s="93">
        <f t="shared" si="0"/>
        <v>0</v>
      </c>
    </row>
    <row r="11" spans="1:10" ht="15.75" customHeight="1" x14ac:dyDescent="0.35">
      <c r="A11" s="49"/>
      <c r="B11" s="7"/>
      <c r="C11" s="49"/>
      <c r="D11" s="49"/>
      <c r="E11" s="49"/>
      <c r="F11" s="49"/>
    </row>
    <row r="12" spans="1:10" ht="15.75" customHeight="1" x14ac:dyDescent="0.35">
      <c r="A12" s="7" t="s">
        <v>43</v>
      </c>
    </row>
    <row r="13" spans="1:10" x14ac:dyDescent="0.35">
      <c r="A13" s="2" t="s">
        <v>186</v>
      </c>
    </row>
    <row r="14" spans="1:10" x14ac:dyDescent="0.35">
      <c r="A14" s="2" t="s">
        <v>187</v>
      </c>
    </row>
    <row r="15" spans="1:10" x14ac:dyDescent="0.35">
      <c r="A15" s="2" t="s">
        <v>188</v>
      </c>
    </row>
    <row r="16" spans="1:10" x14ac:dyDescent="0.35">
      <c r="A16" s="2" t="s">
        <v>189</v>
      </c>
    </row>
    <row r="17" spans="1:1" x14ac:dyDescent="0.35">
      <c r="A17" s="2" t="s">
        <v>190</v>
      </c>
    </row>
    <row r="18" spans="1:1" x14ac:dyDescent="0.35">
      <c r="A18" s="2" t="s">
        <v>191</v>
      </c>
    </row>
    <row r="19" spans="1:1" x14ac:dyDescent="0.35">
      <c r="A19" s="5"/>
    </row>
    <row r="20" spans="1:1" x14ac:dyDescent="0.35">
      <c r="A20" s="5"/>
    </row>
    <row r="21" spans="1:1" x14ac:dyDescent="0.35">
      <c r="A21" s="5"/>
    </row>
    <row r="22" spans="1:1" x14ac:dyDescent="0.35">
      <c r="A22" s="5"/>
    </row>
    <row r="23" spans="1:1" x14ac:dyDescent="0.35">
      <c r="A23" s="5"/>
    </row>
    <row r="24" spans="1:1" x14ac:dyDescent="0.35">
      <c r="A24" s="5"/>
    </row>
    <row r="25" spans="1:1" x14ac:dyDescent="0.35">
      <c r="A25" s="5"/>
    </row>
    <row r="26" spans="1:1" x14ac:dyDescent="0.35">
      <c r="A26" s="5"/>
    </row>
    <row r="27" spans="1:1" x14ac:dyDescent="0.35">
      <c r="A27" s="5"/>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4" sqref="A4"/>
    </sheetView>
  </sheetViews>
  <sheetFormatPr defaultRowHeight="15.5" x14ac:dyDescent="0.35"/>
  <cols>
    <col min="1" max="1" width="71" customWidth="1"/>
  </cols>
  <sheetData>
    <row r="1" spans="1:1" ht="20.25" customHeight="1" x14ac:dyDescent="0.4">
      <c r="A1" s="71" t="s">
        <v>4</v>
      </c>
    </row>
    <row r="2" spans="1:1" x14ac:dyDescent="0.35">
      <c r="A2" t="s">
        <v>5</v>
      </c>
    </row>
    <row r="3" spans="1:1" ht="30" customHeight="1" x14ac:dyDescent="0.35">
      <c r="A3" s="59" t="s">
        <v>6</v>
      </c>
    </row>
    <row r="4" spans="1:1" ht="30" customHeight="1" x14ac:dyDescent="0.35">
      <c r="A4" s="59" t="s">
        <v>7</v>
      </c>
    </row>
    <row r="5" spans="1:1" ht="30" customHeight="1" x14ac:dyDescent="0.35">
      <c r="A5" s="59" t="s">
        <v>8</v>
      </c>
    </row>
    <row r="6" spans="1:1" ht="31" x14ac:dyDescent="0.35">
      <c r="A6" s="59" t="s">
        <v>9</v>
      </c>
    </row>
    <row r="7" spans="1:1" ht="30" customHeight="1" x14ac:dyDescent="0.35">
      <c r="A7" s="59" t="s">
        <v>10</v>
      </c>
    </row>
    <row r="8" spans="1:1" x14ac:dyDescent="0.35">
      <c r="A8" s="59" t="s">
        <v>11</v>
      </c>
    </row>
    <row r="9" spans="1:1" ht="32.5" customHeight="1" x14ac:dyDescent="0.35">
      <c r="A9" s="59" t="s">
        <v>12</v>
      </c>
    </row>
    <row r="10" spans="1:1" ht="31" customHeight="1" x14ac:dyDescent="0.35">
      <c r="A10" s="59" t="s">
        <v>13</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zoomScale="80" zoomScaleNormal="80" workbookViewId="0">
      <selection activeCell="I8" sqref="I8"/>
    </sheetView>
  </sheetViews>
  <sheetFormatPr defaultColWidth="9" defaultRowHeight="15.5" x14ac:dyDescent="0.35"/>
  <cols>
    <col min="1" max="1" width="3.07421875" style="2" bestFit="1" customWidth="1"/>
    <col min="2" max="2" width="103" style="2" customWidth="1"/>
    <col min="3" max="3" width="12.07421875" style="2" customWidth="1"/>
    <col min="4" max="4" width="12.53515625" style="2" bestFit="1" customWidth="1"/>
    <col min="5" max="5" width="9" style="2" customWidth="1"/>
    <col min="6" max="16384" width="9" style="2"/>
  </cols>
  <sheetData>
    <row r="1" spans="1:4" ht="20.25" customHeight="1" x14ac:dyDescent="0.4">
      <c r="A1" s="1" t="s">
        <v>14</v>
      </c>
    </row>
    <row r="2" spans="1:4" ht="20.25" customHeight="1" x14ac:dyDescent="0.4">
      <c r="A2" s="1"/>
      <c r="B2" s="7" t="s">
        <v>15</v>
      </c>
    </row>
    <row r="3" spans="1:4" x14ac:dyDescent="0.35">
      <c r="A3" s="30" t="s">
        <v>16</v>
      </c>
    </row>
    <row r="4" spans="1:4" x14ac:dyDescent="0.35">
      <c r="A4" s="30" t="s">
        <v>17</v>
      </c>
    </row>
    <row r="5" spans="1:4" ht="15.75" customHeight="1" x14ac:dyDescent="0.35">
      <c r="A5" s="34" t="s">
        <v>18</v>
      </c>
      <c r="B5" s="47" t="s">
        <v>19</v>
      </c>
      <c r="C5" s="28" t="s">
        <v>20</v>
      </c>
      <c r="D5" s="26" t="s">
        <v>21</v>
      </c>
    </row>
    <row r="6" spans="1:4" x14ac:dyDescent="0.35">
      <c r="A6" s="31" t="s">
        <v>22</v>
      </c>
      <c r="B6" s="29" t="s">
        <v>23</v>
      </c>
      <c r="C6" s="77">
        <v>21</v>
      </c>
      <c r="D6" s="27" t="s">
        <v>24</v>
      </c>
    </row>
    <row r="7" spans="1:4" ht="30" customHeight="1" x14ac:dyDescent="0.35">
      <c r="A7" s="31" t="s">
        <v>25</v>
      </c>
      <c r="B7" s="60" t="s">
        <v>26</v>
      </c>
      <c r="C7" s="77">
        <v>3931</v>
      </c>
      <c r="D7" s="27" t="s">
        <v>24</v>
      </c>
    </row>
    <row r="8" spans="1:4" x14ac:dyDescent="0.35">
      <c r="A8" s="31" t="s">
        <v>27</v>
      </c>
      <c r="B8" s="61" t="s">
        <v>28</v>
      </c>
      <c r="C8" s="77">
        <v>5</v>
      </c>
      <c r="D8" s="27" t="s">
        <v>24</v>
      </c>
    </row>
    <row r="9" spans="1:4" x14ac:dyDescent="0.35">
      <c r="A9" s="31" t="s">
        <v>29</v>
      </c>
      <c r="B9" s="48" t="s">
        <v>30</v>
      </c>
      <c r="C9" s="77">
        <v>3</v>
      </c>
      <c r="D9" s="78">
        <v>0.6</v>
      </c>
    </row>
    <row r="10" spans="1:4" x14ac:dyDescent="0.35">
      <c r="A10" s="31" t="s">
        <v>31</v>
      </c>
      <c r="B10" s="48" t="s">
        <v>32</v>
      </c>
      <c r="C10" s="77">
        <v>0</v>
      </c>
      <c r="D10" s="78">
        <v>0</v>
      </c>
    </row>
    <row r="11" spans="1:4" x14ac:dyDescent="0.35">
      <c r="A11" s="31" t="s">
        <v>33</v>
      </c>
      <c r="B11" s="48" t="s">
        <v>34</v>
      </c>
      <c r="C11" s="77">
        <v>0</v>
      </c>
      <c r="D11" s="78">
        <v>0</v>
      </c>
    </row>
    <row r="12" spans="1:4" ht="30" customHeight="1" x14ac:dyDescent="0.35">
      <c r="A12" s="31" t="s">
        <v>35</v>
      </c>
      <c r="B12" s="58" t="s">
        <v>36</v>
      </c>
      <c r="C12" s="77">
        <v>2</v>
      </c>
      <c r="D12" s="78">
        <v>0.4</v>
      </c>
    </row>
    <row r="13" spans="1:4" ht="30" customHeight="1" x14ac:dyDescent="0.35">
      <c r="A13" s="31" t="s">
        <v>37</v>
      </c>
      <c r="B13" s="58" t="s">
        <v>38</v>
      </c>
      <c r="C13" s="77">
        <v>0</v>
      </c>
      <c r="D13" s="78">
        <v>0</v>
      </c>
    </row>
    <row r="14" spans="1:4" ht="30" customHeight="1" x14ac:dyDescent="0.35">
      <c r="A14" s="31" t="s">
        <v>39</v>
      </c>
      <c r="B14" s="58" t="s">
        <v>40</v>
      </c>
      <c r="C14" s="77">
        <v>0</v>
      </c>
      <c r="D14" s="78">
        <v>0</v>
      </c>
    </row>
    <row r="15" spans="1:4" ht="30" customHeight="1" x14ac:dyDescent="0.35">
      <c r="A15" s="31" t="s">
        <v>41</v>
      </c>
      <c r="B15" s="58" t="s">
        <v>42</v>
      </c>
      <c r="C15" s="77">
        <v>0</v>
      </c>
      <c r="D15" s="78">
        <v>0</v>
      </c>
    </row>
    <row r="17" spans="1:4" ht="15.75" customHeight="1" x14ac:dyDescent="0.35">
      <c r="A17" s="7" t="s">
        <v>43</v>
      </c>
    </row>
    <row r="18" spans="1:4" ht="15.75" customHeight="1" x14ac:dyDescent="0.35">
      <c r="A18" s="31" t="s">
        <v>22</v>
      </c>
      <c r="B18" s="7"/>
      <c r="C18" s="7"/>
      <c r="D18" s="7"/>
    </row>
    <row r="19" spans="1:4" ht="15.75" customHeight="1" x14ac:dyDescent="0.35">
      <c r="A19" s="31" t="s">
        <v>25</v>
      </c>
      <c r="C19" s="57"/>
      <c r="D19" s="7"/>
    </row>
    <row r="20" spans="1:4" ht="15.75" customHeight="1" x14ac:dyDescent="0.35">
      <c r="A20" s="31" t="s">
        <v>27</v>
      </c>
      <c r="C20" s="7"/>
      <c r="D20" s="7"/>
    </row>
    <row r="21" spans="1:4" ht="15.75" customHeight="1" x14ac:dyDescent="0.35">
      <c r="A21" s="31" t="s">
        <v>29</v>
      </c>
      <c r="B21" s="2" t="s">
        <v>44</v>
      </c>
      <c r="C21" s="7"/>
      <c r="D21" s="7"/>
    </row>
    <row r="22" spans="1:4" x14ac:dyDescent="0.35">
      <c r="A22" s="31" t="s">
        <v>31</v>
      </c>
      <c r="B22" s="2" t="s">
        <v>44</v>
      </c>
      <c r="C22" s="57"/>
    </row>
    <row r="23" spans="1:4" x14ac:dyDescent="0.35">
      <c r="A23" s="31" t="s">
        <v>33</v>
      </c>
      <c r="B23" s="2" t="s">
        <v>45</v>
      </c>
    </row>
    <row r="24" spans="1:4" x14ac:dyDescent="0.35">
      <c r="A24" s="31" t="s">
        <v>35</v>
      </c>
      <c r="B24" s="2" t="s">
        <v>44</v>
      </c>
    </row>
    <row r="25" spans="1:4" x14ac:dyDescent="0.35">
      <c r="A25" s="31" t="s">
        <v>37</v>
      </c>
      <c r="B25" s="2" t="s">
        <v>46</v>
      </c>
    </row>
    <row r="26" spans="1:4" x14ac:dyDescent="0.35">
      <c r="A26" s="31" t="s">
        <v>39</v>
      </c>
      <c r="B26" s="2" t="s">
        <v>46</v>
      </c>
    </row>
    <row r="27" spans="1:4" x14ac:dyDescent="0.35">
      <c r="A27" s="31" t="s">
        <v>41</v>
      </c>
      <c r="B27" s="2"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zoomScale="80" zoomScaleNormal="80" workbookViewId="0">
      <selection activeCell="C3" sqref="C3"/>
    </sheetView>
  </sheetViews>
  <sheetFormatPr defaultColWidth="9" defaultRowHeight="15.5" x14ac:dyDescent="0.35"/>
  <cols>
    <col min="1" max="1" width="4" style="2" customWidth="1"/>
    <col min="2" max="2" width="73" style="2" customWidth="1"/>
    <col min="3" max="3" width="15.84375" style="2" bestFit="1" customWidth="1"/>
    <col min="4" max="4" width="16.84375" style="2" bestFit="1" customWidth="1"/>
    <col min="5" max="5" width="13" style="2" bestFit="1" customWidth="1"/>
    <col min="6" max="6" width="14.3046875" style="2" customWidth="1"/>
    <col min="7" max="7" width="9" style="2" customWidth="1"/>
    <col min="8" max="16384" width="9" style="2"/>
  </cols>
  <sheetData>
    <row r="1" spans="1:6" ht="20.25" customHeight="1" x14ac:dyDescent="0.4">
      <c r="A1" s="1" t="s">
        <v>47</v>
      </c>
    </row>
    <row r="2" spans="1:6" x14ac:dyDescent="0.35">
      <c r="A2" s="30" t="s">
        <v>16</v>
      </c>
    </row>
    <row r="3" spans="1:6" x14ac:dyDescent="0.35">
      <c r="A3" s="30" t="s">
        <v>48</v>
      </c>
    </row>
    <row r="4" spans="1:6" ht="15.75" customHeight="1" x14ac:dyDescent="0.35">
      <c r="A4" s="22" t="s">
        <v>18</v>
      </c>
      <c r="B4" s="11" t="s">
        <v>49</v>
      </c>
      <c r="C4" s="74" t="s">
        <v>50</v>
      </c>
      <c r="D4" s="74" t="s">
        <v>51</v>
      </c>
      <c r="E4" s="74" t="s">
        <v>52</v>
      </c>
      <c r="F4" s="74" t="s">
        <v>53</v>
      </c>
    </row>
    <row r="5" spans="1:6" ht="30" customHeight="1" x14ac:dyDescent="0.35">
      <c r="A5" s="18" t="s">
        <v>22</v>
      </c>
      <c r="B5" s="13" t="s">
        <v>54</v>
      </c>
      <c r="C5" s="79">
        <v>1.6198399999999999</v>
      </c>
      <c r="D5" s="79">
        <v>0</v>
      </c>
      <c r="E5" s="79">
        <v>0</v>
      </c>
      <c r="F5" s="79">
        <v>1.6198399999999999</v>
      </c>
    </row>
    <row r="6" spans="1:6" ht="30" customHeight="1" x14ac:dyDescent="0.35">
      <c r="A6" s="18" t="s">
        <v>25</v>
      </c>
      <c r="B6" s="13" t="s">
        <v>55</v>
      </c>
      <c r="C6" s="79">
        <v>1.8920699999999999</v>
      </c>
      <c r="D6" s="79">
        <v>1.6922952</v>
      </c>
      <c r="E6" s="79">
        <v>0</v>
      </c>
      <c r="F6" s="79">
        <v>3.5843652000000001</v>
      </c>
    </row>
    <row r="7" spans="1:6" ht="30" customHeight="1" x14ac:dyDescent="0.35">
      <c r="A7" s="18" t="s">
        <v>27</v>
      </c>
      <c r="B7" s="13" t="s">
        <v>56</v>
      </c>
      <c r="C7" s="79">
        <v>0.27222999999999969</v>
      </c>
      <c r="D7" s="79">
        <v>1.6922952</v>
      </c>
      <c r="E7" s="79">
        <v>0</v>
      </c>
      <c r="F7" s="79">
        <v>1.9645252</v>
      </c>
    </row>
    <row r="8" spans="1:6" ht="15.75" customHeight="1" x14ac:dyDescent="0.35">
      <c r="A8" s="18" t="s">
        <v>29</v>
      </c>
      <c r="B8" s="12" t="s">
        <v>57</v>
      </c>
      <c r="C8" s="79">
        <v>0.16805980837613571</v>
      </c>
      <c r="D8" s="79">
        <v>1.6922952</v>
      </c>
      <c r="E8" s="79">
        <v>0</v>
      </c>
      <c r="F8" s="79">
        <v>1.860355008376136</v>
      </c>
    </row>
    <row r="9" spans="1:6" ht="30" customHeight="1" x14ac:dyDescent="0.35">
      <c r="A9" s="18" t="s">
        <v>31</v>
      </c>
      <c r="B9" s="13" t="s">
        <v>58</v>
      </c>
      <c r="C9" s="79">
        <v>1.8239000000000001</v>
      </c>
      <c r="D9" s="79">
        <v>0</v>
      </c>
      <c r="E9" s="79">
        <v>0</v>
      </c>
      <c r="F9" s="79">
        <v>1.8239000000000001</v>
      </c>
    </row>
    <row r="10" spans="1:6" ht="30" customHeight="1" x14ac:dyDescent="0.35">
      <c r="A10" s="18" t="s">
        <v>33</v>
      </c>
      <c r="B10" s="13" t="s">
        <v>59</v>
      </c>
      <c r="C10" s="79">
        <v>2.4530905000000001</v>
      </c>
      <c r="D10" s="79">
        <v>0</v>
      </c>
      <c r="E10" s="79">
        <v>0</v>
      </c>
      <c r="F10" s="79">
        <v>2.4530905000000001</v>
      </c>
    </row>
    <row r="11" spans="1:6" ht="30" customHeight="1" x14ac:dyDescent="0.35">
      <c r="A11" s="18" t="s">
        <v>35</v>
      </c>
      <c r="B11" s="13" t="s">
        <v>60</v>
      </c>
      <c r="C11" s="79">
        <v>0.62919049999999999</v>
      </c>
      <c r="D11" s="79">
        <v>0</v>
      </c>
      <c r="E11" s="79">
        <v>0</v>
      </c>
      <c r="F11" s="79">
        <v>0.62919049999999999</v>
      </c>
    </row>
    <row r="12" spans="1:6" x14ac:dyDescent="0.35">
      <c r="A12" s="18" t="s">
        <v>37</v>
      </c>
      <c r="B12" s="13" t="s">
        <v>61</v>
      </c>
      <c r="C12" s="79">
        <v>0.34496984483798449</v>
      </c>
      <c r="D12" s="79">
        <v>0</v>
      </c>
      <c r="E12" s="79">
        <v>0</v>
      </c>
      <c r="F12" s="79">
        <v>0.34496984483798449</v>
      </c>
    </row>
    <row r="13" spans="1:6" ht="30" customHeight="1" x14ac:dyDescent="0.35">
      <c r="A13" s="18" t="s">
        <v>39</v>
      </c>
      <c r="B13" s="13" t="s">
        <v>62</v>
      </c>
      <c r="C13" s="79">
        <v>0</v>
      </c>
      <c r="D13" s="79">
        <v>0</v>
      </c>
      <c r="E13" s="79">
        <v>0</v>
      </c>
      <c r="F13" s="79">
        <v>0</v>
      </c>
    </row>
    <row r="14" spans="1:6" x14ac:dyDescent="0.35">
      <c r="A14" s="18" t="s">
        <v>41</v>
      </c>
      <c r="B14" s="13" t="s">
        <v>63</v>
      </c>
      <c r="C14" s="79">
        <v>0.9014205000000004</v>
      </c>
      <c r="D14" s="79">
        <v>1.6922952</v>
      </c>
      <c r="E14" s="79">
        <v>0</v>
      </c>
      <c r="F14" s="79">
        <v>2.5937157000000011</v>
      </c>
    </row>
    <row r="15" spans="1:6" x14ac:dyDescent="0.35">
      <c r="A15" s="18" t="s">
        <v>64</v>
      </c>
      <c r="B15" s="13" t="s">
        <v>65</v>
      </c>
      <c r="C15" s="79">
        <v>0.26175625918332979</v>
      </c>
      <c r="D15" s="79">
        <v>1.6922952</v>
      </c>
      <c r="E15" s="79">
        <v>0</v>
      </c>
      <c r="F15" s="79">
        <v>1.95405145918333</v>
      </c>
    </row>
    <row r="16" spans="1:6" x14ac:dyDescent="0.35">
      <c r="A16" s="35"/>
      <c r="B16" s="44"/>
    </row>
    <row r="18" spans="1:2" ht="15.75" customHeight="1" x14ac:dyDescent="0.35">
      <c r="A18" s="7" t="s">
        <v>43</v>
      </c>
    </row>
    <row r="19" spans="1:2" ht="30" customHeight="1" x14ac:dyDescent="0.35">
      <c r="A19" s="35" t="s">
        <v>22</v>
      </c>
      <c r="B19" s="21" t="s">
        <v>66</v>
      </c>
    </row>
    <row r="20" spans="1:2" ht="30" customHeight="1" x14ac:dyDescent="0.35">
      <c r="A20" s="35" t="s">
        <v>25</v>
      </c>
      <c r="B20" s="21" t="s">
        <v>67</v>
      </c>
    </row>
    <row r="21" spans="1:2" ht="30" customHeight="1" x14ac:dyDescent="0.35">
      <c r="A21" s="35" t="s">
        <v>27</v>
      </c>
      <c r="B21" s="21" t="s">
        <v>68</v>
      </c>
    </row>
    <row r="22" spans="1:2" x14ac:dyDescent="0.35">
      <c r="A22" s="35" t="s">
        <v>29</v>
      </c>
      <c r="B22" s="2" t="s">
        <v>69</v>
      </c>
    </row>
    <row r="23" spans="1:2" ht="30" customHeight="1" x14ac:dyDescent="0.35">
      <c r="A23" s="35" t="s">
        <v>31</v>
      </c>
      <c r="B23" s="21" t="s">
        <v>70</v>
      </c>
    </row>
    <row r="24" spans="1:2" ht="30" customHeight="1" x14ac:dyDescent="0.35">
      <c r="A24" s="35" t="s">
        <v>33</v>
      </c>
      <c r="B24" s="21" t="s">
        <v>71</v>
      </c>
    </row>
    <row r="25" spans="1:2" ht="30" customHeight="1" x14ac:dyDescent="0.35">
      <c r="A25" s="35" t="s">
        <v>35</v>
      </c>
      <c r="B25" s="21" t="s">
        <v>72</v>
      </c>
    </row>
    <row r="26" spans="1:2" x14ac:dyDescent="0.35">
      <c r="A26" s="35" t="s">
        <v>37</v>
      </c>
      <c r="B26" s="21" t="s">
        <v>73</v>
      </c>
    </row>
    <row r="27" spans="1:2" ht="30" customHeight="1" x14ac:dyDescent="0.35">
      <c r="A27" s="35" t="s">
        <v>39</v>
      </c>
      <c r="B27" s="21" t="s">
        <v>74</v>
      </c>
    </row>
    <row r="28" spans="1:2" x14ac:dyDescent="0.35">
      <c r="A28" s="35" t="s">
        <v>41</v>
      </c>
      <c r="B28" s="21" t="s">
        <v>75</v>
      </c>
    </row>
    <row r="29" spans="1:2" x14ac:dyDescent="0.35">
      <c r="A29" s="35" t="s">
        <v>64</v>
      </c>
      <c r="B29" s="21" t="s">
        <v>76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zoomScale="80" zoomScaleNormal="80" workbookViewId="0">
      <selection activeCell="D8" sqref="D8"/>
    </sheetView>
  </sheetViews>
  <sheetFormatPr defaultColWidth="9" defaultRowHeight="15.5" x14ac:dyDescent="0.35"/>
  <cols>
    <col min="1" max="1" width="2.69140625" style="2" bestFit="1" customWidth="1"/>
    <col min="2" max="2" width="77.3046875" style="2" customWidth="1"/>
    <col min="3" max="3" width="6.84375" style="2" bestFit="1" customWidth="1"/>
    <col min="4" max="4" width="11.07421875" style="2" customWidth="1"/>
    <col min="5" max="13" width="9" style="2" customWidth="1"/>
    <col min="14" max="14" width="71.84375" style="2" customWidth="1"/>
    <col min="15" max="15" width="9" style="2" customWidth="1"/>
    <col min="16" max="16384" width="9" style="2"/>
  </cols>
  <sheetData>
    <row r="1" spans="1:14" ht="20.25" customHeight="1" x14ac:dyDescent="0.4">
      <c r="A1" s="50" t="s">
        <v>77</v>
      </c>
      <c r="B1" s="30"/>
      <c r="C1" s="30"/>
      <c r="D1" s="30"/>
    </row>
    <row r="2" spans="1:14" x14ac:dyDescent="0.35">
      <c r="A2" s="30" t="s">
        <v>16</v>
      </c>
      <c r="B2" s="30"/>
      <c r="C2" s="30"/>
      <c r="D2" s="30"/>
    </row>
    <row r="3" spans="1:14" x14ac:dyDescent="0.35">
      <c r="A3" s="30" t="s">
        <v>78</v>
      </c>
      <c r="B3" s="30"/>
      <c r="C3" s="30"/>
      <c r="D3" s="30"/>
    </row>
    <row r="4" spans="1:14" ht="15.75" customHeight="1" x14ac:dyDescent="0.35">
      <c r="A4" s="51" t="s">
        <v>18</v>
      </c>
      <c r="B4" s="52" t="s">
        <v>79</v>
      </c>
      <c r="C4" s="53" t="s">
        <v>53</v>
      </c>
      <c r="D4" s="54" t="s">
        <v>21</v>
      </c>
      <c r="N4" s="32"/>
    </row>
    <row r="5" spans="1:14" ht="30" customHeight="1" x14ac:dyDescent="0.35">
      <c r="A5" s="55" t="s">
        <v>22</v>
      </c>
      <c r="B5" s="56" t="s">
        <v>80</v>
      </c>
      <c r="C5" s="80">
        <v>0</v>
      </c>
      <c r="D5" s="81">
        <v>0</v>
      </c>
    </row>
    <row r="6" spans="1:14" x14ac:dyDescent="0.35">
      <c r="B6" s="9"/>
      <c r="C6" s="9"/>
      <c r="D6" s="9"/>
    </row>
    <row r="7" spans="1:14" ht="15.75" customHeight="1" x14ac:dyDescent="0.35">
      <c r="A7" s="7" t="s">
        <v>43</v>
      </c>
      <c r="B7" s="9"/>
      <c r="C7" s="9"/>
      <c r="D7" s="9"/>
    </row>
    <row r="8" spans="1:14" ht="30" customHeight="1" x14ac:dyDescent="0.35">
      <c r="A8" s="35" t="s">
        <v>22</v>
      </c>
      <c r="B8" s="44" t="s">
        <v>81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zoomScale="80" zoomScaleNormal="80" workbookViewId="0">
      <selection activeCell="D10" sqref="D10"/>
    </sheetView>
  </sheetViews>
  <sheetFormatPr defaultColWidth="9" defaultRowHeight="15.5" x14ac:dyDescent="0.35"/>
  <cols>
    <col min="1" max="1" width="3.53515625" style="2" customWidth="1"/>
    <col min="2" max="2" width="94.3046875" style="2" customWidth="1"/>
    <col min="3" max="3" width="9" style="2" customWidth="1"/>
    <col min="4" max="4" width="11.84375" style="2" customWidth="1"/>
    <col min="5" max="5" width="9" style="2" customWidth="1"/>
    <col min="6" max="16384" width="9" style="2"/>
  </cols>
  <sheetData>
    <row r="1" spans="1:4" ht="20.25" customHeight="1" x14ac:dyDescent="0.4">
      <c r="A1" s="1" t="s">
        <v>82</v>
      </c>
      <c r="C1" s="3"/>
      <c r="D1" s="3"/>
    </row>
    <row r="2" spans="1:4" x14ac:dyDescent="0.35">
      <c r="A2" t="s">
        <v>83</v>
      </c>
      <c r="C2" s="3"/>
      <c r="D2" s="3"/>
    </row>
    <row r="3" spans="1:4" x14ac:dyDescent="0.35">
      <c r="A3" t="s">
        <v>84</v>
      </c>
      <c r="C3" s="3"/>
      <c r="D3" s="3"/>
    </row>
    <row r="4" spans="1:4" ht="15.75" customHeight="1" x14ac:dyDescent="0.35">
      <c r="A4" s="43" t="s">
        <v>18</v>
      </c>
      <c r="B4" s="10" t="s">
        <v>85</v>
      </c>
      <c r="C4" s="41" t="s">
        <v>86</v>
      </c>
      <c r="D4" s="11" t="s">
        <v>21</v>
      </c>
    </row>
    <row r="5" spans="1:4" x14ac:dyDescent="0.35">
      <c r="A5" s="42" t="s">
        <v>22</v>
      </c>
      <c r="B5" s="13" t="s">
        <v>87</v>
      </c>
      <c r="C5" s="82">
        <v>2.4157324</v>
      </c>
      <c r="D5" s="83">
        <v>0.98477100620625291</v>
      </c>
    </row>
    <row r="6" spans="1:4" ht="31" x14ac:dyDescent="0.35">
      <c r="A6" s="42" t="s">
        <v>25</v>
      </c>
      <c r="B6" s="13" t="s">
        <v>88</v>
      </c>
      <c r="C6" s="82">
        <v>3.7358099999999998E-2</v>
      </c>
      <c r="D6" s="83">
        <v>1.5228993793747109E-2</v>
      </c>
    </row>
    <row r="7" spans="1:4" ht="31" x14ac:dyDescent="0.35">
      <c r="A7" s="42" t="s">
        <v>27</v>
      </c>
      <c r="B7" s="13" t="s">
        <v>89</v>
      </c>
      <c r="C7" s="82">
        <v>0</v>
      </c>
      <c r="D7" s="83">
        <v>0</v>
      </c>
    </row>
    <row r="9" spans="1:4" ht="15.75" customHeight="1" x14ac:dyDescent="0.35">
      <c r="A9" s="7" t="s">
        <v>43</v>
      </c>
    </row>
    <row r="10" spans="1:4" ht="45" customHeight="1" x14ac:dyDescent="0.35">
      <c r="B10" s="44" t="s">
        <v>90</v>
      </c>
    </row>
    <row r="11" spans="1:4" x14ac:dyDescent="0.35">
      <c r="B11" s="2" t="s">
        <v>91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zoomScale="80" zoomScaleNormal="80" workbookViewId="0">
      <selection activeCell="D13" sqref="D13"/>
    </sheetView>
  </sheetViews>
  <sheetFormatPr defaultColWidth="9" defaultRowHeight="15.5" x14ac:dyDescent="0.35"/>
  <cols>
    <col min="1" max="1" width="4.3046875" style="2" customWidth="1"/>
    <col min="2" max="2" width="93.53515625" style="2" customWidth="1"/>
    <col min="3" max="3" width="13.69140625" style="2" customWidth="1"/>
    <col min="4" max="4" width="13.84375" style="2" bestFit="1" customWidth="1"/>
    <col min="5" max="5" width="9" style="2" customWidth="1"/>
    <col min="6" max="16384" width="9" style="2"/>
  </cols>
  <sheetData>
    <row r="1" spans="1:4" ht="20.25" customHeight="1" x14ac:dyDescent="0.4">
      <c r="A1" s="1" t="s">
        <v>92</v>
      </c>
    </row>
    <row r="2" spans="1:4" x14ac:dyDescent="0.35">
      <c r="A2" t="s">
        <v>93</v>
      </c>
    </row>
    <row r="3" spans="1:4" x14ac:dyDescent="0.35">
      <c r="A3" t="s">
        <v>94</v>
      </c>
    </row>
    <row r="5" spans="1:4" ht="15.75" customHeight="1" x14ac:dyDescent="0.35">
      <c r="A5" s="73" t="s">
        <v>18</v>
      </c>
      <c r="B5" s="74" t="s">
        <v>95</v>
      </c>
      <c r="C5" s="74" t="s">
        <v>86</v>
      </c>
      <c r="D5" s="75" t="s">
        <v>96</v>
      </c>
    </row>
    <row r="6" spans="1:4" ht="31" x14ac:dyDescent="0.35">
      <c r="A6" s="45" t="s">
        <v>22</v>
      </c>
      <c r="B6" s="13" t="s">
        <v>97</v>
      </c>
      <c r="C6" s="79">
        <v>0</v>
      </c>
      <c r="D6" s="84">
        <v>0</v>
      </c>
    </row>
    <row r="7" spans="1:4" ht="30" customHeight="1" x14ac:dyDescent="0.35">
      <c r="A7" s="45" t="s">
        <v>25</v>
      </c>
      <c r="B7" s="33" t="s">
        <v>98</v>
      </c>
      <c r="C7" s="79">
        <v>0</v>
      </c>
      <c r="D7" s="83">
        <v>0</v>
      </c>
    </row>
    <row r="8" spans="1:4" ht="30" customHeight="1" x14ac:dyDescent="0.35">
      <c r="A8" s="45" t="s">
        <v>27</v>
      </c>
      <c r="B8" s="33" t="s">
        <v>99</v>
      </c>
      <c r="C8" s="79">
        <v>0</v>
      </c>
      <c r="D8" s="83">
        <v>0</v>
      </c>
    </row>
    <row r="9" spans="1:4" ht="30" customHeight="1" x14ac:dyDescent="0.35">
      <c r="A9" s="45" t="s">
        <v>29</v>
      </c>
      <c r="B9" s="33" t="s">
        <v>100</v>
      </c>
      <c r="C9" s="79">
        <v>0</v>
      </c>
      <c r="D9" s="83">
        <v>0</v>
      </c>
    </row>
    <row r="10" spans="1:4" ht="30" customHeight="1" x14ac:dyDescent="0.35">
      <c r="A10" s="45" t="s">
        <v>31</v>
      </c>
      <c r="B10" s="33" t="s">
        <v>101</v>
      </c>
      <c r="C10" s="79">
        <v>0</v>
      </c>
      <c r="D10" s="85">
        <v>0</v>
      </c>
    </row>
    <row r="11" spans="1:4" ht="30" customHeight="1" x14ac:dyDescent="0.35">
      <c r="A11" s="45" t="s">
        <v>33</v>
      </c>
      <c r="B11" s="13" t="s">
        <v>102</v>
      </c>
      <c r="C11" s="79">
        <v>0</v>
      </c>
      <c r="D11" s="84">
        <v>0</v>
      </c>
    </row>
    <row r="12" spans="1:4" ht="30" customHeight="1" x14ac:dyDescent="0.35">
      <c r="A12" s="45" t="s">
        <v>35</v>
      </c>
      <c r="B12" s="13" t="s">
        <v>103</v>
      </c>
      <c r="C12" s="79">
        <v>0</v>
      </c>
      <c r="D12" s="83">
        <v>0</v>
      </c>
    </row>
    <row r="13" spans="1:4" ht="30" customHeight="1" x14ac:dyDescent="0.35">
      <c r="A13" s="45" t="s">
        <v>37</v>
      </c>
      <c r="B13" s="13" t="s">
        <v>104</v>
      </c>
      <c r="C13" s="79">
        <v>0</v>
      </c>
      <c r="D13" s="83">
        <v>0</v>
      </c>
    </row>
    <row r="14" spans="1:4" ht="30" customHeight="1" x14ac:dyDescent="0.35">
      <c r="A14" s="45" t="s">
        <v>39</v>
      </c>
      <c r="B14" s="13" t="s">
        <v>105</v>
      </c>
      <c r="C14" s="79">
        <v>0</v>
      </c>
      <c r="D14" s="83">
        <v>0</v>
      </c>
    </row>
    <row r="15" spans="1:4" ht="30" customHeight="1" x14ac:dyDescent="0.35">
      <c r="A15" s="45" t="s">
        <v>41</v>
      </c>
      <c r="B15" s="33" t="s">
        <v>106</v>
      </c>
      <c r="C15" s="79">
        <v>0</v>
      </c>
      <c r="D15" s="85">
        <v>0</v>
      </c>
    </row>
    <row r="17" spans="1:4" ht="15.75" customHeight="1" x14ac:dyDescent="0.35">
      <c r="A17" s="73" t="s">
        <v>107</v>
      </c>
      <c r="B17" s="74" t="s">
        <v>108</v>
      </c>
      <c r="C17" s="74" t="s">
        <v>86</v>
      </c>
      <c r="D17" s="74" t="s">
        <v>21</v>
      </c>
    </row>
    <row r="18" spans="1:4" ht="31" x14ac:dyDescent="0.35">
      <c r="A18" s="45" t="s">
        <v>109</v>
      </c>
      <c r="B18" s="13" t="s">
        <v>110</v>
      </c>
      <c r="C18" s="79">
        <v>0</v>
      </c>
      <c r="D18" s="85">
        <v>0</v>
      </c>
    </row>
    <row r="20" spans="1:4" ht="15.75" customHeight="1" x14ac:dyDescent="0.35">
      <c r="A20" s="73" t="s">
        <v>107</v>
      </c>
      <c r="B20" s="74" t="s">
        <v>111</v>
      </c>
      <c r="C20" s="74" t="s">
        <v>112</v>
      </c>
    </row>
    <row r="21" spans="1:4" ht="30" customHeight="1" x14ac:dyDescent="0.35">
      <c r="A21" s="45" t="s">
        <v>113</v>
      </c>
      <c r="B21" s="33" t="s">
        <v>114</v>
      </c>
      <c r="C21" s="17" t="s">
        <v>115</v>
      </c>
    </row>
    <row r="23" spans="1:4" ht="15.75" customHeight="1" x14ac:dyDescent="0.35">
      <c r="A23" s="7" t="s">
        <v>43</v>
      </c>
    </row>
    <row r="24" spans="1:4" ht="30" customHeight="1" x14ac:dyDescent="0.35">
      <c r="B24" s="63" t="s">
        <v>116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5"/>
  <sheetViews>
    <sheetView zoomScale="80" zoomScaleNormal="80" workbookViewId="0">
      <selection activeCell="E12" sqref="E12"/>
    </sheetView>
  </sheetViews>
  <sheetFormatPr defaultColWidth="9" defaultRowHeight="14" x14ac:dyDescent="0.3"/>
  <cols>
    <col min="1" max="1" width="3.07421875" style="5" customWidth="1"/>
    <col min="2" max="2" width="25.69140625" style="5" customWidth="1"/>
    <col min="3" max="5" width="15.53515625" style="5" customWidth="1"/>
    <col min="6" max="6" width="16.69140625" style="5" customWidth="1"/>
    <col min="7" max="8" width="15.53515625" style="5" customWidth="1"/>
    <col min="9" max="9" width="9" style="5" customWidth="1"/>
    <col min="10" max="16384" width="9" style="5"/>
  </cols>
  <sheetData>
    <row r="1" spans="1:11" ht="20.25" customHeight="1" x14ac:dyDescent="0.4">
      <c r="A1" s="1" t="s">
        <v>117</v>
      </c>
      <c r="C1" s="4"/>
      <c r="D1" s="4"/>
      <c r="E1" s="4"/>
      <c r="F1" s="4"/>
      <c r="G1" s="4"/>
    </row>
    <row r="2" spans="1:11" ht="15" customHeight="1" x14ac:dyDescent="0.35">
      <c r="A2" s="2" t="s">
        <v>16</v>
      </c>
      <c r="B2" s="2"/>
      <c r="C2" s="72"/>
      <c r="D2" s="72"/>
      <c r="E2" s="72"/>
      <c r="F2" s="72"/>
      <c r="G2" s="72"/>
      <c r="H2" s="2"/>
      <c r="I2" s="2"/>
      <c r="J2" s="2"/>
      <c r="K2" s="2"/>
    </row>
    <row r="3" spans="1:11" ht="15" customHeight="1" x14ac:dyDescent="0.35">
      <c r="A3" s="2" t="s">
        <v>118</v>
      </c>
      <c r="B3" s="2"/>
      <c r="C3" s="72"/>
      <c r="D3" s="72"/>
      <c r="E3" s="72"/>
      <c r="F3" s="72"/>
      <c r="G3" s="72"/>
      <c r="H3" s="2"/>
      <c r="I3" s="2"/>
      <c r="J3" s="2"/>
      <c r="K3" s="2"/>
    </row>
    <row r="4" spans="1:11" ht="63" customHeight="1" x14ac:dyDescent="0.35">
      <c r="A4" s="25" t="s">
        <v>18</v>
      </c>
      <c r="B4" s="66" t="s">
        <v>119</v>
      </c>
      <c r="C4" s="14" t="s">
        <v>120</v>
      </c>
      <c r="D4" s="14" t="s">
        <v>121</v>
      </c>
      <c r="E4" s="14" t="s">
        <v>122</v>
      </c>
      <c r="F4" s="14" t="s">
        <v>123</v>
      </c>
      <c r="G4" s="14" t="s">
        <v>124</v>
      </c>
      <c r="H4" s="69" t="s">
        <v>125</v>
      </c>
      <c r="I4" s="2"/>
      <c r="J4" s="2"/>
      <c r="K4" s="2"/>
    </row>
    <row r="5" spans="1:11" ht="15" customHeight="1" x14ac:dyDescent="0.35">
      <c r="A5" s="23" t="s">
        <v>22</v>
      </c>
      <c r="B5" s="67" t="s">
        <v>126</v>
      </c>
      <c r="C5" s="86">
        <v>4.7899999999999998E-2</v>
      </c>
      <c r="D5" s="86">
        <v>2.3949999999999999E-2</v>
      </c>
      <c r="E5" s="86">
        <v>0</v>
      </c>
      <c r="F5" s="86">
        <v>0</v>
      </c>
      <c r="G5" s="86">
        <v>-4.7899999999999998E-2</v>
      </c>
      <c r="H5" s="87">
        <v>-2.3949999999999999E-2</v>
      </c>
      <c r="I5" s="2"/>
      <c r="J5" s="2"/>
      <c r="K5" s="2"/>
    </row>
    <row r="6" spans="1:11" ht="15" customHeight="1" x14ac:dyDescent="0.35">
      <c r="A6" s="24" t="s">
        <v>25</v>
      </c>
      <c r="B6" s="67" t="s">
        <v>127</v>
      </c>
      <c r="C6" s="86">
        <v>3.6999999999999998E-2</v>
      </c>
      <c r="D6" s="86">
        <v>9.1999999999999998E-3</v>
      </c>
      <c r="E6" s="86">
        <v>0.24942929999999999</v>
      </c>
      <c r="F6" s="86">
        <v>2.495E-2</v>
      </c>
      <c r="G6" s="86">
        <v>0.21242929999999999</v>
      </c>
      <c r="H6" s="87">
        <v>1.575E-2</v>
      </c>
      <c r="I6" s="2"/>
      <c r="J6" s="2"/>
      <c r="K6" s="2"/>
    </row>
    <row r="7" spans="1:11" ht="15" customHeight="1" x14ac:dyDescent="0.35">
      <c r="A7" s="24" t="s">
        <v>27</v>
      </c>
      <c r="B7" s="67" t="s">
        <v>128</v>
      </c>
      <c r="C7" s="86">
        <v>0</v>
      </c>
      <c r="D7" s="86">
        <v>0</v>
      </c>
      <c r="E7" s="86">
        <v>0</v>
      </c>
      <c r="F7" s="86">
        <v>0</v>
      </c>
      <c r="G7" s="86">
        <v>0</v>
      </c>
      <c r="H7" s="87">
        <v>0</v>
      </c>
      <c r="I7" s="2"/>
      <c r="J7" s="2"/>
      <c r="K7" s="2"/>
    </row>
    <row r="8" spans="1:11" ht="15" customHeight="1" x14ac:dyDescent="0.35">
      <c r="A8" s="24" t="s">
        <v>29</v>
      </c>
      <c r="B8" s="67" t="s">
        <v>129</v>
      </c>
      <c r="C8" s="86">
        <v>5.4000000000000003E-3</v>
      </c>
      <c r="D8" s="86">
        <v>2.7000000000000001E-3</v>
      </c>
      <c r="E8" s="86">
        <v>5.4000000000000003E-3</v>
      </c>
      <c r="F8" s="86">
        <v>2.7000000000000001E-3</v>
      </c>
      <c r="G8" s="86">
        <v>0</v>
      </c>
      <c r="H8" s="87">
        <v>0</v>
      </c>
      <c r="I8" s="2"/>
      <c r="J8" s="2"/>
      <c r="K8" s="2"/>
    </row>
    <row r="9" spans="1:11" ht="15" customHeight="1" x14ac:dyDescent="0.35">
      <c r="A9" s="24" t="s">
        <v>31</v>
      </c>
      <c r="B9" s="67" t="s">
        <v>130</v>
      </c>
      <c r="C9" s="86">
        <v>0</v>
      </c>
      <c r="D9" s="86">
        <v>0</v>
      </c>
      <c r="E9" s="86">
        <v>0</v>
      </c>
      <c r="F9" s="86">
        <v>0</v>
      </c>
      <c r="G9" s="86">
        <v>0</v>
      </c>
      <c r="H9" s="87">
        <v>0</v>
      </c>
      <c r="I9" s="2"/>
      <c r="J9" s="2"/>
      <c r="K9" s="2"/>
    </row>
    <row r="10" spans="1:11" ht="15" customHeight="1" x14ac:dyDescent="0.35">
      <c r="A10" s="24" t="s">
        <v>33</v>
      </c>
      <c r="B10" s="67" t="s">
        <v>131</v>
      </c>
      <c r="C10" s="86">
        <v>0.34060000000000001</v>
      </c>
      <c r="D10" s="86">
        <v>1.536</v>
      </c>
      <c r="E10" s="86">
        <v>0.44019439999999999</v>
      </c>
      <c r="F10" s="86">
        <v>1.5498000000000001</v>
      </c>
      <c r="G10" s="86">
        <v>9.9594399999999972E-2</v>
      </c>
      <c r="H10" s="87">
        <v>1.3800000000000029E-2</v>
      </c>
      <c r="I10" s="2"/>
      <c r="J10" s="2"/>
      <c r="K10" s="2"/>
    </row>
    <row r="11" spans="1:11" ht="15" customHeight="1" x14ac:dyDescent="0.35">
      <c r="A11" s="24" t="s">
        <v>35</v>
      </c>
      <c r="B11" s="67" t="s">
        <v>132</v>
      </c>
      <c r="C11" s="86">
        <v>0</v>
      </c>
      <c r="D11" s="86">
        <v>0</v>
      </c>
      <c r="E11" s="86">
        <v>0</v>
      </c>
      <c r="F11" s="86">
        <v>0</v>
      </c>
      <c r="G11" s="86">
        <v>0</v>
      </c>
      <c r="H11" s="87">
        <v>0</v>
      </c>
      <c r="I11" s="2"/>
      <c r="J11" s="2"/>
      <c r="K11" s="2"/>
    </row>
    <row r="12" spans="1:11" ht="15" customHeight="1" x14ac:dyDescent="0.35">
      <c r="A12" s="24" t="s">
        <v>37</v>
      </c>
      <c r="B12" s="67" t="s">
        <v>133</v>
      </c>
      <c r="C12" s="86">
        <v>1.776</v>
      </c>
      <c r="D12" s="86">
        <v>0.14799999999999999</v>
      </c>
      <c r="E12" s="86">
        <v>2.2076612</v>
      </c>
      <c r="F12" s="86">
        <v>0.14799999999999999</v>
      </c>
      <c r="G12" s="86">
        <v>0.43166120000000002</v>
      </c>
      <c r="H12" s="87">
        <v>0</v>
      </c>
      <c r="I12" s="2"/>
      <c r="J12" s="2"/>
      <c r="K12" s="2"/>
    </row>
    <row r="13" spans="1:11" ht="15" customHeight="1" x14ac:dyDescent="0.35">
      <c r="A13" s="24" t="s">
        <v>39</v>
      </c>
      <c r="B13" s="67" t="s">
        <v>134</v>
      </c>
      <c r="C13" s="86">
        <v>0</v>
      </c>
      <c r="D13" s="86">
        <v>0</v>
      </c>
      <c r="E13" s="86">
        <v>0</v>
      </c>
      <c r="F13" s="86">
        <v>0</v>
      </c>
      <c r="G13" s="86">
        <v>0</v>
      </c>
      <c r="H13" s="87">
        <v>0</v>
      </c>
      <c r="I13" s="2"/>
      <c r="J13" s="2"/>
      <c r="K13" s="2"/>
    </row>
    <row r="14" spans="1:11" ht="15" customHeight="1" x14ac:dyDescent="0.35">
      <c r="A14" s="24" t="s">
        <v>41</v>
      </c>
      <c r="B14" s="67" t="s">
        <v>135</v>
      </c>
      <c r="C14" s="86">
        <v>0</v>
      </c>
      <c r="D14" s="86">
        <v>0</v>
      </c>
      <c r="E14" s="86">
        <v>0</v>
      </c>
      <c r="F14" s="86">
        <v>0</v>
      </c>
      <c r="G14" s="86">
        <v>0</v>
      </c>
      <c r="H14" s="87">
        <v>0</v>
      </c>
      <c r="I14" s="2"/>
      <c r="J14" s="2"/>
      <c r="K14" s="2"/>
    </row>
    <row r="15" spans="1:11" ht="15" customHeight="1" x14ac:dyDescent="0.35">
      <c r="A15" s="24" t="s">
        <v>64</v>
      </c>
      <c r="B15" s="67" t="s">
        <v>136</v>
      </c>
      <c r="C15" s="86">
        <v>0</v>
      </c>
      <c r="D15" s="86">
        <v>0</v>
      </c>
      <c r="E15" s="86">
        <v>0</v>
      </c>
      <c r="F15" s="86">
        <v>0</v>
      </c>
      <c r="G15" s="86">
        <v>0</v>
      </c>
      <c r="H15" s="87">
        <v>0</v>
      </c>
      <c r="I15" s="2"/>
      <c r="J15" s="2"/>
      <c r="K15" s="2"/>
    </row>
    <row r="16" spans="1:11" ht="15" customHeight="1" x14ac:dyDescent="0.35">
      <c r="A16" s="24" t="s">
        <v>109</v>
      </c>
      <c r="B16" s="67" t="s">
        <v>137</v>
      </c>
      <c r="C16" s="86">
        <v>0</v>
      </c>
      <c r="D16" s="86">
        <v>0</v>
      </c>
      <c r="E16" s="86">
        <v>0</v>
      </c>
      <c r="F16" s="86">
        <v>0</v>
      </c>
      <c r="G16" s="88">
        <v>0</v>
      </c>
      <c r="H16" s="87">
        <v>0</v>
      </c>
      <c r="I16" s="2"/>
      <c r="J16" s="2"/>
      <c r="K16" s="2"/>
    </row>
    <row r="17" spans="1:17" ht="15" customHeight="1" x14ac:dyDescent="0.35">
      <c r="A17" s="24" t="s">
        <v>138</v>
      </c>
      <c r="B17" s="67" t="s">
        <v>139</v>
      </c>
      <c r="C17" s="86">
        <v>0</v>
      </c>
      <c r="D17" s="86">
        <v>0</v>
      </c>
      <c r="E17" s="86">
        <v>0</v>
      </c>
      <c r="F17" s="86">
        <v>0</v>
      </c>
      <c r="G17" s="86">
        <v>0</v>
      </c>
      <c r="H17" s="87">
        <v>0</v>
      </c>
      <c r="I17" s="2"/>
      <c r="J17" s="2"/>
      <c r="K17" s="2"/>
    </row>
    <row r="18" spans="1:17" ht="15.75" customHeight="1" x14ac:dyDescent="0.35">
      <c r="A18" s="24" t="s">
        <v>140</v>
      </c>
      <c r="B18" s="67" t="s">
        <v>141</v>
      </c>
      <c r="C18" s="88">
        <v>0</v>
      </c>
      <c r="D18" s="86">
        <v>0</v>
      </c>
      <c r="E18" s="88">
        <v>0</v>
      </c>
      <c r="F18" s="86">
        <v>0</v>
      </c>
      <c r="G18" s="88">
        <v>0</v>
      </c>
      <c r="H18" s="87">
        <v>0</v>
      </c>
      <c r="I18" s="2"/>
      <c r="J18" s="7"/>
      <c r="K18" s="7"/>
      <c r="L18" s="32"/>
      <c r="M18" s="32"/>
      <c r="N18" s="32"/>
      <c r="O18" s="32"/>
      <c r="P18" s="32"/>
      <c r="Q18" s="32"/>
    </row>
    <row r="19" spans="1:17" ht="15" customHeight="1" x14ac:dyDescent="0.35">
      <c r="A19" s="24" t="s">
        <v>142</v>
      </c>
      <c r="B19" s="67" t="s">
        <v>143</v>
      </c>
      <c r="C19" s="86">
        <v>1.2368399999999999</v>
      </c>
      <c r="D19" s="86">
        <v>0.11</v>
      </c>
      <c r="E19" s="86">
        <v>1.4424756000000001</v>
      </c>
      <c r="F19" s="86">
        <v>0.35420000000000001</v>
      </c>
      <c r="G19" s="88">
        <v>0.20563559999999989</v>
      </c>
      <c r="H19" s="87">
        <v>0.2442</v>
      </c>
      <c r="I19" s="2"/>
      <c r="J19" s="2"/>
      <c r="K19" s="2"/>
    </row>
    <row r="20" spans="1:17" ht="15.75" customHeight="1" x14ac:dyDescent="0.35">
      <c r="A20" s="15"/>
      <c r="B20" s="76" t="s">
        <v>53</v>
      </c>
      <c r="C20" s="86">
        <f>SUM(composition_areas[[Total biodiversity units at baseline ]])</f>
        <v>3.44374</v>
      </c>
      <c r="D20" s="86">
        <f>SUM(composition_areas[Total hectares at baseline])</f>
        <v>1.82985</v>
      </c>
      <c r="E20" s="86">
        <f>SUM(composition_areas[Total biodiversity units post - development])</f>
        <v>4.3451604999999995</v>
      </c>
      <c r="F20" s="86">
        <f>SUM(composition_areas[Total hectares post - development])</f>
        <v>2.07965</v>
      </c>
      <c r="G20" s="86">
        <f>SUM(composition_areas[Net change in biodiversity units])</f>
        <v>0.90142049999999996</v>
      </c>
      <c r="H20" s="86">
        <f>SUM(composition_areas[Net change in hectares])</f>
        <v>0.24980000000000002</v>
      </c>
      <c r="I20" s="2"/>
      <c r="J20" s="2"/>
      <c r="K20" s="2"/>
    </row>
    <row r="21" spans="1:17" ht="15" customHeight="1" x14ac:dyDescent="0.35">
      <c r="A21" s="2"/>
      <c r="B21" s="2"/>
      <c r="C21" s="2"/>
      <c r="D21" s="2"/>
      <c r="E21" s="2"/>
      <c r="F21" s="2"/>
      <c r="G21" s="2"/>
      <c r="H21" s="2"/>
      <c r="I21" s="2"/>
      <c r="J21" s="2"/>
      <c r="K21" s="2"/>
    </row>
    <row r="22" spans="1:17" ht="15.75" customHeight="1" x14ac:dyDescent="0.35">
      <c r="A22" s="7" t="s">
        <v>43</v>
      </c>
      <c r="B22" s="7"/>
      <c r="C22" s="2"/>
      <c r="D22" s="2"/>
      <c r="E22" s="2"/>
      <c r="F22" s="2"/>
      <c r="G22" s="2"/>
      <c r="H22" s="2"/>
      <c r="I22" s="2"/>
      <c r="J22" s="2"/>
      <c r="K22" s="2"/>
    </row>
    <row r="23" spans="1:17" ht="15" customHeight="1" x14ac:dyDescent="0.35">
      <c r="A23" s="2" t="s">
        <v>144</v>
      </c>
      <c r="B23" s="2"/>
      <c r="C23" s="2"/>
      <c r="D23" s="2"/>
      <c r="E23" s="2"/>
      <c r="F23" s="2"/>
      <c r="G23" s="2"/>
      <c r="H23" s="2"/>
      <c r="I23" s="2"/>
      <c r="J23" s="2"/>
      <c r="K23" s="2"/>
    </row>
    <row r="24" spans="1:17" ht="15" customHeight="1" x14ac:dyDescent="0.35">
      <c r="A24" s="2" t="s">
        <v>145</v>
      </c>
      <c r="B24" s="2"/>
      <c r="C24" s="2"/>
      <c r="D24" s="2"/>
      <c r="E24" s="2"/>
      <c r="F24" s="2"/>
      <c r="G24" s="2"/>
      <c r="H24" s="2"/>
      <c r="I24" s="2"/>
      <c r="J24" s="2"/>
      <c r="K24" s="2"/>
    </row>
    <row r="25" spans="1:17" ht="15" customHeight="1" x14ac:dyDescent="0.35">
      <c r="A25" s="2" t="s">
        <v>146</v>
      </c>
      <c r="B25" s="2"/>
      <c r="C25" s="2"/>
      <c r="D25" s="2"/>
      <c r="E25" s="2"/>
      <c r="F25" s="2"/>
      <c r="G25" s="2"/>
      <c r="H25" s="2"/>
      <c r="I25" s="2"/>
      <c r="J25" s="2"/>
      <c r="K25" s="2"/>
    </row>
    <row r="26" spans="1:17" ht="15" customHeight="1" x14ac:dyDescent="0.35">
      <c r="A26" s="2" t="s">
        <v>147</v>
      </c>
      <c r="B26" s="2"/>
      <c r="C26" s="2"/>
      <c r="D26" s="2"/>
      <c r="E26" s="2"/>
      <c r="F26" s="2"/>
      <c r="G26" s="2"/>
      <c r="H26" s="2"/>
      <c r="I26" s="2"/>
      <c r="J26" s="2"/>
      <c r="K26" s="2"/>
    </row>
    <row r="27" spans="1:17" ht="15" customHeight="1" x14ac:dyDescent="0.35">
      <c r="A27" s="2" t="s">
        <v>148</v>
      </c>
      <c r="B27" s="2"/>
      <c r="C27" s="2"/>
      <c r="D27" s="2"/>
      <c r="E27" s="2"/>
      <c r="F27" s="2"/>
      <c r="G27" s="2"/>
      <c r="H27" s="2"/>
      <c r="I27" s="2"/>
      <c r="J27" s="2"/>
      <c r="K27" s="2"/>
    </row>
    <row r="28" spans="1:17" ht="15" customHeight="1" x14ac:dyDescent="0.35">
      <c r="A28" s="2" t="s">
        <v>149</v>
      </c>
      <c r="B28" s="2"/>
      <c r="C28" s="2"/>
      <c r="D28" s="2"/>
      <c r="E28" s="2"/>
      <c r="F28" s="2"/>
      <c r="G28" s="2"/>
      <c r="H28" s="2"/>
      <c r="I28" s="2"/>
      <c r="J28" s="2"/>
      <c r="K28" s="2"/>
    </row>
    <row r="29" spans="1:17" ht="15" customHeight="1" x14ac:dyDescent="0.35">
      <c r="A29" s="2"/>
      <c r="B29" s="2"/>
      <c r="C29" s="2"/>
      <c r="D29" s="2"/>
      <c r="E29" s="2"/>
      <c r="F29" s="2"/>
      <c r="G29" s="2"/>
      <c r="H29" s="2"/>
      <c r="I29" s="2"/>
      <c r="J29" s="2"/>
      <c r="K29" s="2"/>
    </row>
    <row r="30" spans="1:17" ht="15" customHeight="1" x14ac:dyDescent="0.35">
      <c r="A30" s="2"/>
      <c r="B30" s="2"/>
      <c r="C30" s="2"/>
      <c r="D30" s="2"/>
      <c r="E30" s="2"/>
      <c r="F30" s="2"/>
      <c r="G30" s="2"/>
      <c r="H30" s="2"/>
      <c r="I30" s="2"/>
      <c r="J30" s="2"/>
      <c r="K30" s="2"/>
    </row>
    <row r="31" spans="1:17" ht="15" customHeight="1" x14ac:dyDescent="0.35">
      <c r="A31" s="2"/>
      <c r="B31" s="2"/>
      <c r="C31" s="2"/>
      <c r="D31" s="2"/>
      <c r="E31" s="2"/>
      <c r="F31" s="2"/>
      <c r="G31" s="2"/>
      <c r="H31" s="2"/>
      <c r="I31" s="2"/>
      <c r="J31" s="2"/>
      <c r="K31" s="2"/>
    </row>
    <row r="32" spans="1:17" ht="15" customHeight="1" x14ac:dyDescent="0.35">
      <c r="A32" s="2"/>
      <c r="B32" s="2"/>
      <c r="C32" s="2"/>
      <c r="D32" s="2"/>
      <c r="E32" s="2"/>
      <c r="F32" s="2"/>
      <c r="G32" s="2"/>
      <c r="H32" s="2"/>
      <c r="I32" s="2"/>
      <c r="J32" s="2"/>
      <c r="K32" s="2"/>
    </row>
    <row r="33" spans="1:11" ht="15" customHeight="1" x14ac:dyDescent="0.35">
      <c r="A33" s="2"/>
      <c r="B33" s="2"/>
      <c r="C33" s="2"/>
      <c r="D33" s="2"/>
      <c r="E33" s="2"/>
      <c r="F33" s="2"/>
      <c r="G33" s="2"/>
      <c r="H33" s="2"/>
      <c r="I33" s="2"/>
      <c r="J33" s="2"/>
      <c r="K33" s="2"/>
    </row>
    <row r="34" spans="1:11" ht="15" customHeight="1" x14ac:dyDescent="0.35">
      <c r="A34" s="2"/>
      <c r="B34" s="2"/>
      <c r="C34" s="2"/>
      <c r="D34" s="2"/>
      <c r="E34" s="2"/>
      <c r="F34" s="2"/>
      <c r="G34" s="2"/>
      <c r="H34" s="2"/>
      <c r="I34" s="2"/>
      <c r="J34" s="2"/>
      <c r="K34" s="2"/>
    </row>
    <row r="35" spans="1:11" ht="15" customHeight="1" x14ac:dyDescent="0.35">
      <c r="A35" s="2"/>
      <c r="B35" s="2"/>
      <c r="C35" s="2"/>
      <c r="D35" s="2"/>
      <c r="E35" s="2"/>
      <c r="F35" s="2"/>
      <c r="G35" s="2"/>
      <c r="H35" s="2"/>
      <c r="I35" s="2"/>
      <c r="J35" s="2"/>
      <c r="K35" s="2"/>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4"/>
  <sheetViews>
    <sheetView zoomScale="80" zoomScaleNormal="80" workbookViewId="0">
      <selection activeCell="E20" sqref="E20"/>
    </sheetView>
  </sheetViews>
  <sheetFormatPr defaultColWidth="9" defaultRowHeight="15.5" x14ac:dyDescent="0.35"/>
  <cols>
    <col min="1" max="1" width="4.07421875" style="6" customWidth="1"/>
    <col min="2" max="2" width="61.07421875" style="6" customWidth="1"/>
    <col min="3" max="5" width="15.53515625" style="6" customWidth="1"/>
    <col min="6" max="6" width="18" style="6" customWidth="1"/>
    <col min="7" max="7" width="15.53515625" style="6" customWidth="1"/>
    <col min="8" max="8" width="10.84375" style="6" customWidth="1"/>
    <col min="9" max="9" width="69.69140625" style="6" customWidth="1"/>
    <col min="10" max="10" width="9" style="6" customWidth="1"/>
    <col min="11" max="16384" width="9" style="6"/>
  </cols>
  <sheetData>
    <row r="1" spans="1:9" ht="20.25" customHeight="1" x14ac:dyDescent="0.35">
      <c r="A1" s="8" t="s">
        <v>150</v>
      </c>
    </row>
    <row r="2" spans="1:9" x14ac:dyDescent="0.35">
      <c r="A2" s="6" t="s">
        <v>16</v>
      </c>
    </row>
    <row r="3" spans="1:9" x14ac:dyDescent="0.35">
      <c r="A3" s="6" t="s">
        <v>151</v>
      </c>
    </row>
    <row r="4" spans="1:9" ht="63" customHeight="1" x14ac:dyDescent="0.3">
      <c r="A4" s="25" t="s">
        <v>18</v>
      </c>
      <c r="B4" s="66" t="s">
        <v>152</v>
      </c>
      <c r="C4" s="19" t="s">
        <v>153</v>
      </c>
      <c r="D4" s="19" t="s">
        <v>154</v>
      </c>
      <c r="E4" s="19" t="s">
        <v>122</v>
      </c>
      <c r="F4" s="19" t="s">
        <v>155</v>
      </c>
      <c r="G4" s="19" t="s">
        <v>124</v>
      </c>
      <c r="H4" s="65" t="s">
        <v>156</v>
      </c>
      <c r="I4" s="32"/>
    </row>
    <row r="5" spans="1:9" x14ac:dyDescent="0.35">
      <c r="A5" s="39" t="s">
        <v>22</v>
      </c>
      <c r="B5" s="67" t="s">
        <v>157</v>
      </c>
      <c r="C5" s="86">
        <v>0</v>
      </c>
      <c r="D5" s="86">
        <v>0</v>
      </c>
      <c r="E5" s="86">
        <v>0</v>
      </c>
      <c r="F5" s="86">
        <v>0</v>
      </c>
      <c r="G5" s="88">
        <v>0</v>
      </c>
      <c r="H5" s="89">
        <v>0</v>
      </c>
      <c r="I5" s="2"/>
    </row>
    <row r="6" spans="1:9" x14ac:dyDescent="0.35">
      <c r="A6" s="40" t="s">
        <v>25</v>
      </c>
      <c r="B6" s="67" t="s">
        <v>158</v>
      </c>
      <c r="C6" s="86">
        <v>0</v>
      </c>
      <c r="D6" s="86">
        <v>0</v>
      </c>
      <c r="E6" s="86">
        <v>0</v>
      </c>
      <c r="F6" s="86">
        <v>0</v>
      </c>
      <c r="G6" s="88">
        <v>0</v>
      </c>
      <c r="H6" s="89">
        <v>0</v>
      </c>
      <c r="I6" s="2"/>
    </row>
    <row r="7" spans="1:9" x14ac:dyDescent="0.35">
      <c r="A7" s="40" t="s">
        <v>27</v>
      </c>
      <c r="B7" s="67" t="s">
        <v>159</v>
      </c>
      <c r="C7" s="86">
        <v>0</v>
      </c>
      <c r="D7" s="86">
        <v>0</v>
      </c>
      <c r="E7" s="86">
        <v>0</v>
      </c>
      <c r="F7" s="86">
        <v>0</v>
      </c>
      <c r="G7" s="88">
        <v>0</v>
      </c>
      <c r="H7" s="89">
        <v>0</v>
      </c>
    </row>
    <row r="8" spans="1:9" x14ac:dyDescent="0.35">
      <c r="A8" s="40" t="s">
        <v>29</v>
      </c>
      <c r="B8" s="67" t="s">
        <v>160</v>
      </c>
      <c r="C8" s="86">
        <v>0</v>
      </c>
      <c r="D8" s="86">
        <v>0</v>
      </c>
      <c r="E8" s="86">
        <v>0</v>
      </c>
      <c r="F8" s="86">
        <v>0</v>
      </c>
      <c r="G8" s="88">
        <v>0</v>
      </c>
      <c r="H8" s="89">
        <v>0</v>
      </c>
    </row>
    <row r="9" spans="1:9" x14ac:dyDescent="0.35">
      <c r="A9" s="40" t="s">
        <v>31</v>
      </c>
      <c r="B9" s="67" t="s">
        <v>161</v>
      </c>
      <c r="C9" s="86">
        <v>0</v>
      </c>
      <c r="D9" s="86">
        <v>0</v>
      </c>
      <c r="E9" s="86">
        <v>0</v>
      </c>
      <c r="F9" s="86">
        <v>0</v>
      </c>
      <c r="G9" s="88">
        <v>0</v>
      </c>
      <c r="H9" s="89">
        <v>0</v>
      </c>
    </row>
    <row r="10" spans="1:9" x14ac:dyDescent="0.35">
      <c r="A10" s="40" t="s">
        <v>33</v>
      </c>
      <c r="B10" s="67" t="s">
        <v>162</v>
      </c>
      <c r="C10" s="86">
        <v>0</v>
      </c>
      <c r="D10" s="86">
        <v>0</v>
      </c>
      <c r="E10" s="86">
        <v>0</v>
      </c>
      <c r="F10" s="86">
        <v>0</v>
      </c>
      <c r="G10" s="88">
        <v>0</v>
      </c>
      <c r="H10" s="89">
        <v>0</v>
      </c>
    </row>
    <row r="11" spans="1:9" x14ac:dyDescent="0.35">
      <c r="A11" s="40" t="s">
        <v>35</v>
      </c>
      <c r="B11" s="67" t="s">
        <v>163</v>
      </c>
      <c r="C11" s="86">
        <v>0</v>
      </c>
      <c r="D11" s="86">
        <v>0</v>
      </c>
      <c r="E11" s="86">
        <v>0</v>
      </c>
      <c r="F11" s="86">
        <v>0</v>
      </c>
      <c r="G11" s="88">
        <v>0</v>
      </c>
      <c r="H11" s="89">
        <v>0</v>
      </c>
    </row>
    <row r="12" spans="1:9" x14ac:dyDescent="0.35">
      <c r="A12" s="40" t="s">
        <v>37</v>
      </c>
      <c r="B12" s="67" t="s">
        <v>164</v>
      </c>
      <c r="C12" s="86">
        <v>0</v>
      </c>
      <c r="D12" s="86">
        <v>0</v>
      </c>
      <c r="E12" s="86">
        <v>0</v>
      </c>
      <c r="F12" s="86">
        <v>0</v>
      </c>
      <c r="G12" s="88">
        <v>0</v>
      </c>
      <c r="H12" s="89">
        <v>0</v>
      </c>
    </row>
    <row r="13" spans="1:9" x14ac:dyDescent="0.35">
      <c r="A13" s="40" t="s">
        <v>39</v>
      </c>
      <c r="B13" s="67" t="s">
        <v>165</v>
      </c>
      <c r="C13" s="86">
        <v>0</v>
      </c>
      <c r="D13" s="86">
        <v>0</v>
      </c>
      <c r="E13" s="86">
        <v>0</v>
      </c>
      <c r="F13" s="86">
        <v>0</v>
      </c>
      <c r="G13" s="88">
        <v>0</v>
      </c>
      <c r="H13" s="89">
        <v>0</v>
      </c>
    </row>
    <row r="14" spans="1:9" x14ac:dyDescent="0.35">
      <c r="A14" s="40" t="s">
        <v>41</v>
      </c>
      <c r="B14" s="67" t="s">
        <v>166</v>
      </c>
      <c r="C14" s="86">
        <v>0</v>
      </c>
      <c r="D14" s="86">
        <v>0</v>
      </c>
      <c r="E14" s="86">
        <v>1.4230602000000001</v>
      </c>
      <c r="F14" s="86">
        <v>0.41499999999999998</v>
      </c>
      <c r="G14" s="88">
        <v>1.4230602000000001</v>
      </c>
      <c r="H14" s="89">
        <v>0.41499999999999998</v>
      </c>
    </row>
    <row r="15" spans="1:9" x14ac:dyDescent="0.35">
      <c r="A15" s="40" t="s">
        <v>64</v>
      </c>
      <c r="B15" s="67" t="s">
        <v>167</v>
      </c>
      <c r="C15" s="86">
        <v>0</v>
      </c>
      <c r="D15" s="86">
        <v>0</v>
      </c>
      <c r="E15" s="86">
        <v>0</v>
      </c>
      <c r="F15" s="86">
        <v>0</v>
      </c>
      <c r="G15" s="88">
        <v>0</v>
      </c>
      <c r="H15" s="89">
        <v>0</v>
      </c>
    </row>
    <row r="16" spans="1:9" x14ac:dyDescent="0.35">
      <c r="A16" s="40" t="s">
        <v>109</v>
      </c>
      <c r="B16" s="67" t="s">
        <v>168</v>
      </c>
      <c r="C16" s="86">
        <v>0</v>
      </c>
      <c r="D16" s="86">
        <v>0</v>
      </c>
      <c r="E16" s="86">
        <v>0</v>
      </c>
      <c r="F16" s="86">
        <v>0</v>
      </c>
      <c r="G16" s="88">
        <v>0</v>
      </c>
      <c r="H16" s="89">
        <v>0</v>
      </c>
    </row>
    <row r="17" spans="1:8" x14ac:dyDescent="0.35">
      <c r="A17" s="40" t="s">
        <v>138</v>
      </c>
      <c r="B17" s="67" t="s">
        <v>169</v>
      </c>
      <c r="C17" s="86">
        <v>0</v>
      </c>
      <c r="D17" s="86">
        <v>0</v>
      </c>
      <c r="E17" s="86">
        <v>0.269235</v>
      </c>
      <c r="F17" s="86">
        <v>0.27900000000000003</v>
      </c>
      <c r="G17" s="88">
        <v>0.269235</v>
      </c>
      <c r="H17" s="89">
        <v>0.27900000000000003</v>
      </c>
    </row>
    <row r="18" spans="1:8" ht="15.75" customHeight="1" x14ac:dyDescent="0.35">
      <c r="A18" s="16"/>
      <c r="B18" s="68" t="s">
        <v>53</v>
      </c>
      <c r="C18" s="90">
        <f t="shared" ref="C18:H18" si="0">SUM(C5:C17)</f>
        <v>0</v>
      </c>
      <c r="D18" s="90">
        <f t="shared" si="0"/>
        <v>0</v>
      </c>
      <c r="E18" s="90">
        <f t="shared" si="0"/>
        <v>1.6922952000000002</v>
      </c>
      <c r="F18" s="90">
        <f t="shared" si="0"/>
        <v>0.69399999999999995</v>
      </c>
      <c r="G18" s="90">
        <f t="shared" si="0"/>
        <v>1.6922952000000002</v>
      </c>
      <c r="H18" s="90">
        <f t="shared" si="0"/>
        <v>0.69399999999999995</v>
      </c>
    </row>
    <row r="20" spans="1:8" ht="15.75" customHeight="1" x14ac:dyDescent="0.35">
      <c r="A20" s="7" t="s">
        <v>43</v>
      </c>
    </row>
    <row r="21" spans="1:8" x14ac:dyDescent="0.35">
      <c r="A21" s="2" t="s">
        <v>170</v>
      </c>
    </row>
    <row r="22" spans="1:8" x14ac:dyDescent="0.35">
      <c r="A22" s="2" t="s">
        <v>171</v>
      </c>
    </row>
    <row r="23" spans="1:8" x14ac:dyDescent="0.35">
      <c r="A23" s="2" t="s">
        <v>172</v>
      </c>
    </row>
    <row r="24" spans="1:8" x14ac:dyDescent="0.35">
      <c r="A24" s="2" t="s">
        <v>173</v>
      </c>
    </row>
    <row r="25" spans="1:8" x14ac:dyDescent="0.35">
      <c r="A25" s="2" t="s">
        <v>148</v>
      </c>
    </row>
    <row r="26" spans="1:8" x14ac:dyDescent="0.35">
      <c r="A26" s="2" t="s">
        <v>174</v>
      </c>
    </row>
    <row r="27" spans="1:8" x14ac:dyDescent="0.3">
      <c r="A27" s="5"/>
    </row>
    <row r="28" spans="1:8" x14ac:dyDescent="0.3">
      <c r="A28" s="5"/>
    </row>
    <row r="29" spans="1:8" x14ac:dyDescent="0.3">
      <c r="A29" s="5"/>
    </row>
    <row r="30" spans="1:8" x14ac:dyDescent="0.3">
      <c r="A30" s="5"/>
    </row>
    <row r="31" spans="1:8" x14ac:dyDescent="0.3">
      <c r="A31" s="5"/>
    </row>
    <row r="32" spans="1:8"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row r="73" spans="1:1" x14ac:dyDescent="0.3">
      <c r="A73" s="5"/>
    </row>
    <row r="74" spans="1:1" x14ac:dyDescent="0.3">
      <c r="A74" s="5"/>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38b7735-0df0-4c0e-a11d-9e550ab1cafe">
      <Terms xmlns="http://schemas.microsoft.com/office/infopath/2007/PartnerControls"/>
    </lcf76f155ced4ddcb4097134ff3c332f>
    <TaxCatchAll xmlns="37c6ba96-6809-459b-b56a-4f71df3c65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29BAD97DEE75478A6D0808EBA83EE8" ma:contentTypeVersion="15" ma:contentTypeDescription="Create a new document." ma:contentTypeScope="" ma:versionID="4dd748fe4e0c9a959ed3db737ab5c3b2">
  <xsd:schema xmlns:xsd="http://www.w3.org/2001/XMLSchema" xmlns:xs="http://www.w3.org/2001/XMLSchema" xmlns:p="http://schemas.microsoft.com/office/2006/metadata/properties" xmlns:ns1="http://schemas.microsoft.com/sharepoint/v3" xmlns:ns2="038b7735-0df0-4c0e-a11d-9e550ab1cafe" xmlns:ns3="37c6ba96-6809-459b-b56a-4f71df3c653c" targetNamespace="http://schemas.microsoft.com/office/2006/metadata/properties" ma:root="true" ma:fieldsID="6e2d977fc8608e6e9c5575ef7167c112" ns1:_="" ns2:_="" ns3:_="">
    <xsd:import namespace="http://schemas.microsoft.com/sharepoint/v3"/>
    <xsd:import namespace="038b7735-0df0-4c0e-a11d-9e550ab1cafe"/>
    <xsd:import namespace="37c6ba96-6809-459b-b56a-4f71df3c65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b7735-0df0-4c0e-a11d-9e550ab1ca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a14c1c7-36a5-45a5-9ee9-efc887aa7c1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c6ba96-6809-459b-b56a-4f71df3c65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6f2680-21ee-4d52-b35e-145662d49844}" ma:internalName="TaxCatchAll" ma:showField="CatchAllData" ma:web="37c6ba96-6809-459b-b56a-4f71df3c65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E0219-D09F-40D1-A25E-5B050AA2BF8C}">
  <ds:schemaRefs>
    <ds:schemaRef ds:uri="http://schemas.microsoft.com/sharepoint/v3/contenttype/forms"/>
  </ds:schemaRefs>
</ds:datastoreItem>
</file>

<file path=customXml/itemProps2.xml><?xml version="1.0" encoding="utf-8"?>
<ds:datastoreItem xmlns:ds="http://schemas.openxmlformats.org/officeDocument/2006/customXml" ds:itemID="{267DE5BB-4E9F-4056-A738-A1E473A5C72D}">
  <ds:schemaRefs>
    <ds:schemaRef ds:uri="http://schemas.microsoft.com/office/2006/metadata/properties"/>
    <ds:schemaRef ds:uri="http://schemas.microsoft.com/office/infopath/2007/PartnerControls"/>
    <ds:schemaRef ds:uri="http://schemas.microsoft.com/sharepoint/v3"/>
    <ds:schemaRef ds:uri="038b7735-0df0-4c0e-a11d-9e550ab1cafe"/>
    <ds:schemaRef ds:uri="37c6ba96-6809-459b-b56a-4f71df3c653c"/>
  </ds:schemaRefs>
</ds:datastoreItem>
</file>

<file path=customXml/itemProps3.xml><?xml version="1.0" encoding="utf-8"?>
<ds:datastoreItem xmlns:ds="http://schemas.openxmlformats.org/officeDocument/2006/customXml" ds:itemID="{2AD3B02E-BE04-415F-9CB1-37DB91F7F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b7735-0df0-4c0e-a11d-9e550ab1cafe"/>
    <ds:schemaRef ds:uri="37c6ba96-6809-459b-b56a-4f71df3c6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Cover_sheet</vt:lpstr>
      <vt:lpstr>Table_of_contents</vt:lpstr>
      <vt:lpstr>1</vt:lpstr>
      <vt:lpstr>2</vt:lpstr>
      <vt:lpstr>3</vt:lpstr>
      <vt:lpstr>4</vt:lpstr>
      <vt:lpstr>5</vt:lpstr>
      <vt:lpstr>6</vt:lpstr>
      <vt:lpstr>7</vt:lpstr>
      <vt:lpstr>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Twynham, Kate</dc:creator>
  <cp:keywords/>
  <dc:description/>
  <cp:lastModifiedBy>Ruby Crowhurst</cp:lastModifiedBy>
  <cp:revision/>
  <dcterms:created xsi:type="dcterms:W3CDTF">2023-12-21T15:10:26Z</dcterms:created>
  <dcterms:modified xsi:type="dcterms:W3CDTF">2026-03-25T09:45:22Z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0x0101006629BAD97DEE75478A6D0808EBA83EE8</vt:lpwstr>
  </property>
  <property fmtid="{D5CDD505-2E9C-101B-9397-08002B2CF9AE}" pid="3" name="InformationType">
    <vt:lpwstr/>
  </property>
  <property fmtid="{D5CDD505-2E9C-101B-9397-08002B2CF9AE}" pid="4" name="Distribution">
    <vt:lpwstr>25;#Internal NE|70a74972-c838-4a08-aeb8-2c6aad14b4d9</vt:lpwstr>
  </property>
  <property fmtid="{D5CDD505-2E9C-101B-9397-08002B2CF9AE}" pid="5" name="OrganisationalUnit">
    <vt:lpwstr>24;#NE|275df9ce-cd92-4318-adfe-db572e51c7ff</vt:lpwstr>
  </property>
  <property fmtid="{D5CDD505-2E9C-101B-9397-08002B2CF9AE}" pid="6" name="Directorate">
    <vt:lpwstr/>
  </property>
  <property fmtid="{D5CDD505-2E9C-101B-9397-08002B2CF9AE}" pid="7" name="HOCopyrightLevel">
    <vt:lpwstr>7;#Crown|69589897-2828-4761-976e-717fd8e631c9</vt:lpwstr>
  </property>
  <property fmtid="{D5CDD505-2E9C-101B-9397-08002B2CF9AE}" pid="8" name="SecurityClassification">
    <vt:lpwstr/>
  </property>
  <property fmtid="{D5CDD505-2E9C-101B-9397-08002B2CF9AE}" pid="9" name="HOGovernmentSecurityClassification">
    <vt:lpwstr>6;#Official|14c80daa-741b-422c-9722-f71693c9ede4</vt:lpwstr>
  </property>
  <property fmtid="{D5CDD505-2E9C-101B-9397-08002B2CF9AE}" pid="10" name="HOSiteType">
    <vt:lpwstr>10;#Team|ff0485df-0575-416f-802f-e999165821b7</vt:lpwstr>
  </property>
  <property fmtid="{D5CDD505-2E9C-101B-9397-08002B2CF9AE}" pid="11" name="MediaServiceImageTags">
    <vt:lpwstr/>
  </property>
  <property fmtid="{D5CDD505-2E9C-101B-9397-08002B2CF9AE}" pid="12" name="lcf76f155ced4ddcb4097134ff3c332f">
    <vt:lpwstr/>
  </property>
  <property fmtid="{D5CDD505-2E9C-101B-9397-08002B2CF9AE}" pid="13" name="MSIP_Label_f96679a5-570c-40a6-a557-668bc9231a44_Enabled">
    <vt:lpwstr>true</vt:lpwstr>
  </property>
  <property fmtid="{D5CDD505-2E9C-101B-9397-08002B2CF9AE}" pid="14" name="MSIP_Label_f96679a5-570c-40a6-a557-668bc9231a44_SetDate">
    <vt:lpwstr>2025-09-17T12:26:35Z</vt:lpwstr>
  </property>
  <property fmtid="{D5CDD505-2E9C-101B-9397-08002B2CF9AE}" pid="15" name="MSIP_Label_f96679a5-570c-40a6-a557-668bc9231a44_Method">
    <vt:lpwstr>Standard</vt:lpwstr>
  </property>
  <property fmtid="{D5CDD505-2E9C-101B-9397-08002B2CF9AE}" pid="16" name="MSIP_Label_f96679a5-570c-40a6-a557-668bc9231a44_Name">
    <vt:lpwstr>Internal</vt:lpwstr>
  </property>
  <property fmtid="{D5CDD505-2E9C-101B-9397-08002B2CF9AE}" pid="17" name="MSIP_Label_f96679a5-570c-40a6-a557-668bc9231a44_SiteId">
    <vt:lpwstr>20f96ace-1eb4-4e2b-bd81-aabea267ccfb</vt:lpwstr>
  </property>
  <property fmtid="{D5CDD505-2E9C-101B-9397-08002B2CF9AE}" pid="18" name="MSIP_Label_f96679a5-570c-40a6-a557-668bc9231a44_ActionId">
    <vt:lpwstr>c74cd1c5-2a4b-44d9-9533-43b503314dd1</vt:lpwstr>
  </property>
  <property fmtid="{D5CDD505-2E9C-101B-9397-08002B2CF9AE}" pid="19" name="MSIP_Label_f96679a5-570c-40a6-a557-668bc9231a44_ContentBits">
    <vt:lpwstr>0</vt:lpwstr>
  </property>
  <property fmtid="{D5CDD505-2E9C-101B-9397-08002B2CF9AE}" pid="20" name="MSIP_Label_f96679a5-570c-40a6-a557-668bc9231a44_Tag">
    <vt:lpwstr>10, 3, 0, 1</vt:lpwstr>
  </property>
  <property fmtid="{D5CDD505-2E9C-101B-9397-08002B2CF9AE}" pid="21" name="Service Area">
    <vt:lpwstr>33;#Environmental Health|f18fca78-1909-4bb8-9836-28343274f84d</vt:lpwstr>
  </property>
  <property fmtid="{D5CDD505-2E9C-101B-9397-08002B2CF9AE}" pid="22" name="Service_x0020_Area">
    <vt:lpwstr>33;#Environmental Health|f18fca78-1909-4bb8-9836-28343274f84d</vt:lpwstr>
  </property>
  <property fmtid="{D5CDD505-2E9C-101B-9397-08002B2CF9AE}" pid="23" name="Authority">
    <vt:lpwstr>34;#South Ribble|28a2b093-7d92-4512-91f8-22d7ff6ad123</vt:lpwstr>
  </property>
</Properties>
</file>